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ake/Dropbox (SG)/SG LEDELSE/Prøver og Eksamen/Gennemsnitsberegner/"/>
    </mc:Choice>
  </mc:AlternateContent>
  <xr:revisionPtr revIDLastSave="0" documentId="13_ncr:1_{F86F2179-3C90-C14A-8D9B-10B19058C647}" xr6:coauthVersionLast="45" xr6:coauthVersionMax="45" xr10:uidLastSave="{00000000-0000-0000-0000-000000000000}"/>
  <bookViews>
    <workbookView xWindow="0" yWindow="460" windowWidth="28800" windowHeight="17460" tabRatio="500" activeTab="1" xr2:uid="{00000000-000D-0000-FFFF-FFFF00000000}"/>
  </bookViews>
  <sheets>
    <sheet name="Indledning" sheetId="1" r:id="rId1"/>
    <sheet name="stx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9" i="2" l="1"/>
  <c r="D48" i="2"/>
  <c r="Q46" i="2"/>
  <c r="T46" i="2"/>
  <c r="I46" i="2"/>
  <c r="J46" i="2"/>
  <c r="T52" i="2" l="1"/>
  <c r="Q52" i="2"/>
  <c r="Q50" i="2" l="1"/>
  <c r="Q48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8" i="2"/>
  <c r="T50" i="2"/>
  <c r="I6" i="2"/>
  <c r="I7" i="2"/>
  <c r="I8" i="2"/>
  <c r="I9" i="2"/>
  <c r="I10" i="2"/>
  <c r="I13" i="2"/>
  <c r="I14" i="2"/>
  <c r="I11" i="2"/>
  <c r="I12" i="2"/>
  <c r="I18" i="2"/>
  <c r="I30" i="2"/>
  <c r="I31" i="2"/>
  <c r="I15" i="2"/>
  <c r="I24" i="2"/>
  <c r="I26" i="2"/>
  <c r="I17" i="2"/>
  <c r="I16" i="2"/>
  <c r="I19" i="2"/>
  <c r="I20" i="2"/>
  <c r="I21" i="2"/>
  <c r="I22" i="2"/>
  <c r="I23" i="2"/>
  <c r="I25" i="2"/>
  <c r="I27" i="2"/>
  <c r="I28" i="2"/>
  <c r="I29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Q7" i="2"/>
  <c r="Q10" i="2"/>
  <c r="Q14" i="2"/>
  <c r="Q12" i="2"/>
  <c r="Q17" i="2"/>
  <c r="Q8" i="2"/>
  <c r="Q9" i="2"/>
  <c r="Q11" i="2"/>
  <c r="Q13" i="2"/>
  <c r="Q15" i="2"/>
  <c r="Q16" i="2"/>
  <c r="Q18" i="2"/>
  <c r="Q19" i="2"/>
  <c r="Q20" i="2"/>
  <c r="Q6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I49" i="2" l="1"/>
  <c r="I48" i="2"/>
  <c r="D50" i="2"/>
  <c r="I50" i="2" l="1"/>
  <c r="D52" i="2"/>
</calcChain>
</file>

<file path=xl/sharedStrings.xml><?xml version="1.0" encoding="utf-8"?>
<sst xmlns="http://schemas.openxmlformats.org/spreadsheetml/2006/main" count="182" uniqueCount="58">
  <si>
    <t>Beregning af eksamensgennemsnit</t>
  </si>
  <si>
    <t>Der er et faneblad for gymnasiet: stx</t>
  </si>
  <si>
    <t>Det gælder for begge beregninger af eksamensgennemsnit, at det foregår på eget ansvar.</t>
  </si>
  <si>
    <t xml:space="preserve">Skolen kan ikke tage ansvar for, at formlerne er og bliver korrekte. </t>
  </si>
  <si>
    <t>Skolen kan ikke tage ansvar for, at du indtaster korrekte karakterer i korrekte celler.</t>
  </si>
  <si>
    <t>Skolen kan ikke tage ansvar for, at du eventuelt ved en fejltagelse ændrer formlerne i regnearkene.</t>
  </si>
  <si>
    <t>Skal du være sikker på et eksamensgennemsnit, så henvend dig på kontoret.</t>
  </si>
  <si>
    <t>Årskarakter</t>
  </si>
  <si>
    <t>Anvendt vægt</t>
  </si>
  <si>
    <t>Avendt vægt</t>
  </si>
  <si>
    <t>A - niv</t>
  </si>
  <si>
    <t>B - niv</t>
  </si>
  <si>
    <t>C - niv</t>
  </si>
  <si>
    <t>Vægtet
karakter</t>
  </si>
  <si>
    <t>Vægt</t>
  </si>
  <si>
    <t>Kar.</t>
  </si>
  <si>
    <t>Dansk</t>
  </si>
  <si>
    <t>mdt</t>
  </si>
  <si>
    <t>skr</t>
  </si>
  <si>
    <t>Historie</t>
  </si>
  <si>
    <t>Engelsk</t>
  </si>
  <si>
    <t>Matematik</t>
  </si>
  <si>
    <t>Samfundsfag</t>
  </si>
  <si>
    <t>Fysik</t>
  </si>
  <si>
    <t>Oldtidskundskab</t>
  </si>
  <si>
    <t>Religion</t>
  </si>
  <si>
    <t>Idræt</t>
  </si>
  <si>
    <t>Bioteknologi</t>
  </si>
  <si>
    <t>Biologi</t>
  </si>
  <si>
    <t>Kemi</t>
  </si>
  <si>
    <t>Naturgeografi</t>
  </si>
  <si>
    <t>Tysk begynder</t>
  </si>
  <si>
    <t>Tysk fortsætter</t>
  </si>
  <si>
    <t>Fransk begynder</t>
  </si>
  <si>
    <t>Fransk fortsætter</t>
  </si>
  <si>
    <t>Spansk</t>
  </si>
  <si>
    <t>Billedkunst</t>
  </si>
  <si>
    <t>Mediefag</t>
  </si>
  <si>
    <t>Musik</t>
  </si>
  <si>
    <t>Astronomi</t>
  </si>
  <si>
    <t>Erhvervsøkonomi</t>
  </si>
  <si>
    <t>Filosofi</t>
  </si>
  <si>
    <t>Psykologi</t>
  </si>
  <si>
    <t>Sum af årskarakterer</t>
  </si>
  <si>
    <t>Sum af eksamenskarakterer</t>
  </si>
  <si>
    <t>Sum af anvendte vægte</t>
  </si>
  <si>
    <t>Snit af årskarakterer</t>
  </si>
  <si>
    <t>Snit af eksamenskarakterer</t>
  </si>
  <si>
    <t>Vægtet gennemsnit</t>
  </si>
  <si>
    <t>På efterfølgende faneblad kan du beregne dit eksamensgennemsnit.</t>
  </si>
  <si>
    <t>Eksamenskarakterer</t>
  </si>
  <si>
    <t xml:space="preserve"> Gennemsnitsberegner</t>
  </si>
  <si>
    <t>Naturvidenskabeligt grundforløb (NV)</t>
  </si>
  <si>
    <t>Studieretnings-projekt (SRP)</t>
  </si>
  <si>
    <t>Sådan udregnes gennemsnittet</t>
  </si>
  <si>
    <t>Almen sprogforståelse (AP)</t>
  </si>
  <si>
    <t>Bonus</t>
  </si>
  <si>
    <t>Latin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</si>
</sst>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2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sz val="8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Helvetica"/>
      <family val="2"/>
    </font>
    <font>
      <sz val="8"/>
      <color indexed="9"/>
      <name val="Helvetica"/>
      <family val="2"/>
    </font>
    <font>
      <sz val="8"/>
      <name val="Helvetica"/>
      <family val="2"/>
    </font>
    <font>
      <b/>
      <sz val="24"/>
      <color theme="1"/>
      <name val="Helvetica"/>
      <family val="2"/>
    </font>
    <font>
      <sz val="8"/>
      <color theme="1"/>
      <name val="Helvetica Mager"/>
    </font>
    <font>
      <sz val="8"/>
      <name val="Helvetica Mager"/>
    </font>
    <font>
      <sz val="8"/>
      <color indexed="9"/>
      <name val="Helvetica Mager"/>
    </font>
    <font>
      <b/>
      <sz val="10"/>
      <name val="Helvetica Mager"/>
    </font>
    <font>
      <sz val="10"/>
      <color theme="1"/>
      <name val="Helvetica Mager"/>
    </font>
    <font>
      <sz val="10"/>
      <name val="Helvetica Mager"/>
    </font>
    <font>
      <sz val="10"/>
      <color indexed="9"/>
      <name val="Helvetica Mager"/>
    </font>
    <font>
      <sz val="10"/>
      <color indexed="10"/>
      <name val="Helvetica Mager"/>
    </font>
    <font>
      <b/>
      <sz val="14"/>
      <name val="Helvetica Mager"/>
    </font>
    <font>
      <b/>
      <sz val="12"/>
      <color theme="1"/>
      <name val="Helvetica"/>
      <family val="2"/>
    </font>
    <font>
      <b/>
      <sz val="12"/>
      <name val="Helvetica Mager"/>
    </font>
    <font>
      <sz val="12"/>
      <color theme="1"/>
      <name val="Helvetica Mager"/>
    </font>
    <font>
      <b/>
      <sz val="12"/>
      <name val="Helvetic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D7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/>
    <xf numFmtId="0" fontId="6" fillId="2" borderId="0" xfId="0" applyFont="1" applyFill="1" applyBorder="1"/>
    <xf numFmtId="0" fontId="6" fillId="2" borderId="0" xfId="0" applyFont="1" applyFill="1"/>
    <xf numFmtId="0" fontId="5" fillId="2" borderId="0" xfId="0" applyFont="1" applyFill="1" applyBorder="1"/>
    <xf numFmtId="0" fontId="7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/>
    <xf numFmtId="0" fontId="11" fillId="0" borderId="0" xfId="0" applyFont="1" applyFill="1"/>
    <xf numFmtId="0" fontId="12" fillId="0" borderId="0" xfId="0" applyFont="1" applyFill="1" applyBorder="1"/>
    <xf numFmtId="0" fontId="13" fillId="0" borderId="0" xfId="0" applyFont="1" applyFill="1" applyBorder="1"/>
    <xf numFmtId="0" fontId="15" fillId="0" borderId="0" xfId="0" applyFont="1" applyFill="1"/>
    <xf numFmtId="0" fontId="17" fillId="0" borderId="0" xfId="0" applyFont="1" applyFill="1" applyBorder="1"/>
    <xf numFmtId="0" fontId="15" fillId="0" borderId="0" xfId="0" applyFont="1" applyFill="1" applyBorder="1"/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6" fillId="3" borderId="1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6" fillId="2" borderId="11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 applyProtection="1">
      <alignment horizontal="center" vertical="center"/>
      <protection locked="0"/>
    </xf>
    <xf numFmtId="0" fontId="16" fillId="4" borderId="16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2" fontId="16" fillId="2" borderId="17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6" fillId="2" borderId="21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20" fillId="0" borderId="0" xfId="0" applyFont="1" applyFill="1" applyBorder="1"/>
    <xf numFmtId="0" fontId="14" fillId="6" borderId="22" xfId="0" applyFont="1" applyFill="1" applyBorder="1" applyAlignment="1">
      <alignment horizontal="left" vertical="center"/>
    </xf>
    <xf numFmtId="0" fontId="14" fillId="6" borderId="21" xfId="0" applyFont="1" applyFill="1" applyBorder="1" applyAlignment="1">
      <alignment horizontal="left" vertical="center"/>
    </xf>
    <xf numFmtId="0" fontId="14" fillId="6" borderId="20" xfId="0" applyFont="1" applyFill="1" applyBorder="1" applyAlignment="1">
      <alignment horizontal="left" vertical="center"/>
    </xf>
    <xf numFmtId="0" fontId="16" fillId="8" borderId="9" xfId="0" applyFont="1" applyFill="1" applyBorder="1" applyAlignment="1">
      <alignment horizontal="center" vertical="center"/>
    </xf>
    <xf numFmtId="0" fontId="16" fillId="8" borderId="10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8" borderId="16" xfId="0" applyFont="1" applyFill="1" applyBorder="1" applyAlignment="1">
      <alignment horizontal="center" vertical="center"/>
    </xf>
    <xf numFmtId="0" fontId="16" fillId="8" borderId="17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16" fillId="8" borderId="2" xfId="0" applyFont="1" applyFill="1" applyBorder="1" applyAlignment="1">
      <alignment horizontal="center" vertical="center"/>
    </xf>
    <xf numFmtId="0" fontId="16" fillId="8" borderId="12" xfId="0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9" borderId="5" xfId="0" applyFont="1" applyFill="1" applyBorder="1" applyAlignment="1" applyProtection="1">
      <alignment horizontal="center" vertical="center"/>
      <protection locked="0"/>
    </xf>
    <xf numFmtId="0" fontId="16" fillId="9" borderId="15" xfId="0" applyFont="1" applyFill="1" applyBorder="1" applyAlignment="1">
      <alignment horizontal="center" vertical="center"/>
    </xf>
    <xf numFmtId="0" fontId="16" fillId="9" borderId="11" xfId="0" applyNumberFormat="1" applyFont="1" applyFill="1" applyBorder="1" applyAlignment="1">
      <alignment horizontal="center" vertical="center"/>
    </xf>
    <xf numFmtId="0" fontId="16" fillId="9" borderId="13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164" fontId="22" fillId="0" borderId="30" xfId="0" applyNumberFormat="1" applyFont="1" applyFill="1" applyBorder="1" applyAlignment="1" applyProtection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9" borderId="29" xfId="0" applyFont="1" applyFill="1" applyBorder="1" applyAlignment="1" applyProtection="1">
      <alignment horizontal="center" vertical="center"/>
      <protection locked="0"/>
    </xf>
    <xf numFmtId="0" fontId="16" fillId="10" borderId="16" xfId="0" applyFont="1" applyFill="1" applyBorder="1" applyAlignment="1">
      <alignment horizontal="center" vertical="center"/>
    </xf>
    <xf numFmtId="0" fontId="16" fillId="11" borderId="17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9" borderId="24" xfId="0" applyFont="1" applyFill="1" applyBorder="1" applyAlignment="1" applyProtection="1">
      <alignment horizontal="center" vertical="center"/>
      <protection locked="0"/>
    </xf>
    <xf numFmtId="0" fontId="16" fillId="9" borderId="29" xfId="0" applyFont="1" applyFill="1" applyBorder="1" applyAlignment="1" applyProtection="1">
      <alignment horizontal="center" vertical="center"/>
      <protection locked="0"/>
    </xf>
    <xf numFmtId="0" fontId="16" fillId="5" borderId="31" xfId="0" applyFont="1" applyFill="1" applyBorder="1" applyAlignment="1">
      <alignment horizontal="center" vertical="center"/>
    </xf>
    <xf numFmtId="0" fontId="16" fillId="5" borderId="32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left" vertical="center"/>
    </xf>
    <xf numFmtId="0" fontId="21" fillId="0" borderId="20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 wrapText="1"/>
    </xf>
    <xf numFmtId="0" fontId="14" fillId="7" borderId="22" xfId="0" applyFont="1" applyFill="1" applyBorder="1" applyAlignment="1">
      <alignment horizontal="left" vertical="center"/>
    </xf>
    <xf numFmtId="0" fontId="14" fillId="7" borderId="20" xfId="0" applyFont="1" applyFill="1" applyBorder="1" applyAlignment="1">
      <alignment horizontal="left" vertical="center"/>
    </xf>
    <xf numFmtId="0" fontId="14" fillId="7" borderId="23" xfId="0" applyFont="1" applyFill="1" applyBorder="1" applyAlignment="1">
      <alignment horizontal="left" vertical="center"/>
    </xf>
    <xf numFmtId="0" fontId="14" fillId="6" borderId="22" xfId="0" applyFont="1" applyFill="1" applyBorder="1" applyAlignment="1">
      <alignment horizontal="left" vertical="center"/>
    </xf>
    <xf numFmtId="0" fontId="14" fillId="6" borderId="2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0" fontId="16" fillId="2" borderId="29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  <protection locked="0"/>
    </xf>
    <xf numFmtId="0" fontId="16" fillId="0" borderId="26" xfId="0" applyFont="1" applyFill="1" applyBorder="1" applyAlignment="1" applyProtection="1">
      <alignment horizontal="center" vertical="center"/>
      <protection locked="0"/>
    </xf>
    <xf numFmtId="0" fontId="14" fillId="7" borderId="18" xfId="0" applyFont="1" applyFill="1" applyBorder="1" applyAlignment="1">
      <alignment horizontal="center" vertical="center"/>
    </xf>
    <xf numFmtId="0" fontId="14" fillId="7" borderId="19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wrapText="1"/>
    </xf>
    <xf numFmtId="0" fontId="16" fillId="0" borderId="6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 vertical="center"/>
    </xf>
    <xf numFmtId="0" fontId="16" fillId="8" borderId="21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6" fillId="3" borderId="31" xfId="0" applyFont="1" applyFill="1" applyBorder="1" applyAlignment="1">
      <alignment horizontal="center" vertical="center"/>
    </xf>
    <xf numFmtId="0" fontId="16" fillId="2" borderId="33" xfId="0" applyFont="1" applyFill="1" applyBorder="1" applyAlignment="1" applyProtection="1">
      <alignment horizontal="center" vertical="center"/>
      <protection locked="0"/>
    </xf>
    <xf numFmtId="0" fontId="16" fillId="3" borderId="34" xfId="0" applyNumberFormat="1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3" borderId="30" xfId="0" applyNumberFormat="1" applyFont="1" applyFill="1" applyBorder="1" applyAlignment="1">
      <alignment horizontal="center" vertical="center"/>
    </xf>
    <xf numFmtId="0" fontId="14" fillId="7" borderId="22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6" fillId="8" borderId="23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/>
    </xf>
    <xf numFmtId="0" fontId="16" fillId="0" borderId="29" xfId="0" applyFont="1" applyFill="1" applyBorder="1" applyAlignment="1">
      <alignment horizontal="center"/>
    </xf>
    <xf numFmtId="0" fontId="16" fillId="8" borderId="38" xfId="0" applyFont="1" applyFill="1" applyBorder="1" applyAlignment="1">
      <alignment horizontal="center" vertical="center"/>
    </xf>
    <xf numFmtId="0" fontId="16" fillId="8" borderId="29" xfId="0" applyFont="1" applyFill="1" applyBorder="1" applyAlignment="1">
      <alignment horizontal="center" vertical="center"/>
    </xf>
    <xf numFmtId="0" fontId="16" fillId="8" borderId="37" xfId="0" applyFont="1" applyFill="1" applyBorder="1" applyAlignment="1">
      <alignment horizontal="center" vertical="center"/>
    </xf>
    <xf numFmtId="0" fontId="16" fillId="4" borderId="37" xfId="0" applyFont="1" applyFill="1" applyBorder="1" applyAlignment="1">
      <alignment horizontal="center" vertical="center"/>
    </xf>
    <xf numFmtId="0" fontId="16" fillId="2" borderId="37" xfId="0" applyFont="1" applyFill="1" applyBorder="1" applyAlignment="1" applyProtection="1">
      <alignment horizontal="center" vertical="center"/>
      <protection locked="0"/>
    </xf>
    <xf numFmtId="0" fontId="16" fillId="8" borderId="24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wrapText="1"/>
    </xf>
    <xf numFmtId="0" fontId="16" fillId="0" borderId="15" xfId="0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3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  <strike val="0"/>
        <condense val="0"/>
        <extend val="0"/>
        <color indexed="10"/>
      </font>
    </dxf>
  </dxfs>
  <tableStyles count="0" defaultTableStyle="TableStyleMedium9" defaultPivotStyle="PivotStyleMedium4"/>
  <colors>
    <mruColors>
      <color rgb="FFFFFD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596900</xdr:colOff>
      <xdr:row>5</xdr:row>
      <xdr:rowOff>0</xdr:rowOff>
    </xdr:from>
    <xdr:to>
      <xdr:col>24</xdr:col>
      <xdr:colOff>469900</xdr:colOff>
      <xdr:row>8</xdr:row>
      <xdr:rowOff>12700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3700" y="1485900"/>
          <a:ext cx="2565400" cy="622300"/>
        </a:xfrm>
        <a:prstGeom prst="rect">
          <a:avLst/>
        </a:prstGeom>
      </xdr:spPr>
    </xdr:pic>
    <xdr:clientData/>
  </xdr:twoCellAnchor>
  <xdr:twoCellAnchor editAs="oneCell">
    <xdr:from>
      <xdr:col>0</xdr:col>
      <xdr:colOff>241300</xdr:colOff>
      <xdr:row>0</xdr:row>
      <xdr:rowOff>88900</xdr:rowOff>
    </xdr:from>
    <xdr:to>
      <xdr:col>2</xdr:col>
      <xdr:colOff>279400</xdr:colOff>
      <xdr:row>1</xdr:row>
      <xdr:rowOff>221468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B7378819-0D79-8C41-A910-A84666D2C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1300" y="88900"/>
          <a:ext cx="2070100" cy="780268"/>
        </a:xfrm>
        <a:prstGeom prst="rect">
          <a:avLst/>
        </a:prstGeom>
      </xdr:spPr>
    </xdr:pic>
    <xdr:clientData/>
  </xdr:twoCellAnchor>
  <xdr:twoCellAnchor editAs="oneCell">
    <xdr:from>
      <xdr:col>20</xdr:col>
      <xdr:colOff>317500</xdr:colOff>
      <xdr:row>11</xdr:row>
      <xdr:rowOff>12700</xdr:rowOff>
    </xdr:from>
    <xdr:to>
      <xdr:col>35</xdr:col>
      <xdr:colOff>508000</xdr:colOff>
      <xdr:row>29</xdr:row>
      <xdr:rowOff>88900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FCA49A35-FEEF-624E-B14D-1D00DF8FA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14300" y="2641600"/>
          <a:ext cx="10287000" cy="350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workbookViewId="0">
      <selection activeCell="C21" sqref="C21"/>
    </sheetView>
  </sheetViews>
  <sheetFormatPr baseColWidth="10" defaultRowHeight="16"/>
  <sheetData>
    <row r="1" spans="1:8" ht="1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>
      <c r="A3" s="2" t="s">
        <v>49</v>
      </c>
      <c r="B3" s="2"/>
      <c r="C3" s="2"/>
      <c r="D3" s="2"/>
      <c r="E3" s="2"/>
      <c r="F3" s="2"/>
      <c r="G3" s="2"/>
      <c r="H3" s="2"/>
    </row>
    <row r="4" spans="1:8">
      <c r="A4" s="2" t="s">
        <v>1</v>
      </c>
      <c r="B4" s="2"/>
      <c r="C4" s="2"/>
      <c r="D4" s="2"/>
      <c r="E4" s="2"/>
      <c r="F4" s="2"/>
      <c r="G4" s="2"/>
      <c r="H4" s="2"/>
    </row>
    <row r="5" spans="1:8">
      <c r="A5" s="2"/>
      <c r="B5" s="2"/>
      <c r="C5" s="2"/>
      <c r="D5" s="2"/>
      <c r="E5" s="2"/>
      <c r="F5" s="2"/>
      <c r="G5" s="2"/>
      <c r="H5" s="2"/>
    </row>
    <row r="6" spans="1:8">
      <c r="A6" s="2"/>
      <c r="B6" s="2"/>
      <c r="C6" s="2"/>
      <c r="D6" s="2"/>
      <c r="E6" s="2"/>
      <c r="F6" s="2"/>
      <c r="G6" s="2"/>
      <c r="H6" s="2"/>
    </row>
    <row r="7" spans="1:8">
      <c r="A7" s="3" t="s">
        <v>2</v>
      </c>
      <c r="B7" s="2"/>
      <c r="C7" s="2"/>
      <c r="D7" s="2"/>
      <c r="E7" s="2"/>
      <c r="F7" s="2"/>
      <c r="G7" s="2"/>
      <c r="H7" s="2"/>
    </row>
    <row r="8" spans="1:8">
      <c r="A8" s="2" t="s">
        <v>3</v>
      </c>
      <c r="B8" s="2"/>
      <c r="C8" s="2"/>
      <c r="D8" s="2"/>
      <c r="E8" s="2"/>
      <c r="F8" s="2"/>
      <c r="G8" s="2"/>
      <c r="H8" s="2"/>
    </row>
    <row r="9" spans="1:8">
      <c r="A9" s="2" t="s">
        <v>4</v>
      </c>
      <c r="B9" s="2"/>
      <c r="C9" s="2"/>
      <c r="D9" s="2"/>
      <c r="E9" s="2"/>
      <c r="F9" s="2"/>
      <c r="G9" s="2"/>
      <c r="H9" s="2"/>
    </row>
    <row r="10" spans="1:8">
      <c r="A10" s="2" t="s">
        <v>5</v>
      </c>
      <c r="B10" s="2"/>
      <c r="C10" s="2"/>
      <c r="D10" s="2"/>
      <c r="E10" s="2"/>
      <c r="F10" s="2"/>
      <c r="G10" s="2"/>
      <c r="H10" s="2"/>
    </row>
    <row r="11" spans="1:8">
      <c r="A11" s="2"/>
      <c r="B11" s="2"/>
      <c r="C11" s="2"/>
      <c r="D11" s="2"/>
      <c r="E11" s="2"/>
      <c r="F11" s="2"/>
      <c r="G11" s="2"/>
      <c r="H11" s="2"/>
    </row>
    <row r="12" spans="1:8">
      <c r="A12" s="2" t="s">
        <v>6</v>
      </c>
      <c r="B12" s="2"/>
      <c r="C12" s="2"/>
      <c r="D12" s="2"/>
      <c r="E12" s="2"/>
      <c r="F12" s="2"/>
      <c r="G12" s="2"/>
      <c r="H12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4"/>
  <sheetViews>
    <sheetView tabSelected="1" topLeftCell="A16" zoomScaleNormal="100" workbookViewId="0">
      <selection activeCell="S46" sqref="A46:S46"/>
    </sheetView>
  </sheetViews>
  <sheetFormatPr baseColWidth="10" defaultColWidth="8.83203125" defaultRowHeight="11"/>
  <cols>
    <col min="1" max="1" width="21" style="12" customWidth="1"/>
    <col min="2" max="2" width="5.6640625" style="12" customWidth="1"/>
    <col min="3" max="3" width="6.6640625" style="12" bestFit="1" customWidth="1"/>
    <col min="4" max="4" width="5.33203125" style="12" bestFit="1" customWidth="1"/>
    <col min="5" max="5" width="16.1640625" style="12" bestFit="1" customWidth="1"/>
    <col min="6" max="6" width="5" style="12" bestFit="1" customWidth="1"/>
    <col min="7" max="7" width="6.6640625" style="12" bestFit="1" customWidth="1"/>
    <col min="8" max="8" width="5" style="12" bestFit="1" customWidth="1"/>
    <col min="9" max="9" width="7.33203125" style="10" bestFit="1" customWidth="1"/>
    <col min="10" max="10" width="8.83203125" style="8" bestFit="1" customWidth="1"/>
    <col min="11" max="11" width="6.6640625" style="12" bestFit="1" customWidth="1"/>
    <col min="12" max="12" width="5" style="12" bestFit="1" customWidth="1"/>
    <col min="13" max="13" width="6.6640625" style="12" bestFit="1" customWidth="1"/>
    <col min="14" max="14" width="5" style="12" bestFit="1" customWidth="1"/>
    <col min="15" max="15" width="6.6640625" style="12" bestFit="1" customWidth="1"/>
    <col min="16" max="16" width="5" style="12" bestFit="1" customWidth="1"/>
    <col min="17" max="17" width="7.33203125" style="12" bestFit="1" customWidth="1"/>
    <col min="18" max="18" width="5.1640625" style="12" customWidth="1"/>
    <col min="19" max="19" width="20.6640625" style="12" customWidth="1"/>
    <col min="20" max="20" width="8.1640625" style="13" bestFit="1" customWidth="1"/>
    <col min="21" max="16384" width="8.83203125" style="11"/>
  </cols>
  <sheetData>
    <row r="1" spans="1:22" ht="51" customHeight="1">
      <c r="D1" s="19" t="s">
        <v>51</v>
      </c>
    </row>
    <row r="2" spans="1:22" s="9" customFormat="1" ht="24" customHeight="1">
      <c r="A2" s="14"/>
      <c r="B2" s="14"/>
      <c r="C2" s="121" t="s">
        <v>7</v>
      </c>
      <c r="D2" s="121"/>
      <c r="E2" s="121"/>
      <c r="F2" s="121"/>
      <c r="G2" s="121"/>
      <c r="H2" s="121"/>
      <c r="I2" s="121"/>
      <c r="J2" s="15"/>
      <c r="K2" s="121" t="s">
        <v>50</v>
      </c>
      <c r="L2" s="121"/>
      <c r="M2" s="121"/>
      <c r="N2" s="121"/>
      <c r="O2" s="121"/>
      <c r="P2" s="121"/>
      <c r="Q2" s="121"/>
      <c r="R2" s="14"/>
      <c r="S2" s="14"/>
      <c r="T2" s="8"/>
    </row>
    <row r="3" spans="1:22" s="9" customFormat="1" ht="12" thickBot="1">
      <c r="A3" s="20"/>
      <c r="B3" s="20"/>
      <c r="C3" s="20"/>
      <c r="D3" s="20"/>
      <c r="E3" s="20"/>
      <c r="F3" s="20"/>
      <c r="G3" s="20"/>
      <c r="H3" s="20"/>
      <c r="I3" s="21"/>
      <c r="J3" s="22" t="s">
        <v>8</v>
      </c>
      <c r="K3" s="20"/>
      <c r="L3" s="20"/>
      <c r="M3" s="20"/>
      <c r="N3" s="20"/>
      <c r="O3" s="20"/>
      <c r="P3" s="20"/>
      <c r="Q3" s="20"/>
      <c r="R3" s="20"/>
      <c r="S3" s="20"/>
      <c r="T3" s="8" t="s">
        <v>9</v>
      </c>
    </row>
    <row r="4" spans="1:22" s="9" customFormat="1" ht="16">
      <c r="A4" s="23"/>
      <c r="B4" s="23"/>
      <c r="C4" s="122" t="s">
        <v>10</v>
      </c>
      <c r="D4" s="123"/>
      <c r="E4" s="122" t="s">
        <v>11</v>
      </c>
      <c r="F4" s="139"/>
      <c r="G4" s="122" t="s">
        <v>12</v>
      </c>
      <c r="H4" s="123"/>
      <c r="I4" s="147" t="s">
        <v>13</v>
      </c>
      <c r="J4" s="24"/>
      <c r="K4" s="122" t="s">
        <v>10</v>
      </c>
      <c r="L4" s="123"/>
      <c r="M4" s="122" t="s">
        <v>11</v>
      </c>
      <c r="N4" s="123"/>
      <c r="O4" s="122" t="s">
        <v>12</v>
      </c>
      <c r="P4" s="123"/>
      <c r="Q4" s="124" t="s">
        <v>13</v>
      </c>
      <c r="R4" s="23"/>
      <c r="S4" s="23"/>
      <c r="T4" s="8"/>
      <c r="V4" s="55" t="s">
        <v>54</v>
      </c>
    </row>
    <row r="5" spans="1:22" s="9" customFormat="1" ht="14" thickBot="1">
      <c r="A5" s="25"/>
      <c r="B5" s="25"/>
      <c r="C5" s="26" t="s">
        <v>14</v>
      </c>
      <c r="D5" s="27" t="s">
        <v>15</v>
      </c>
      <c r="E5" s="26" t="s">
        <v>14</v>
      </c>
      <c r="F5" s="140" t="s">
        <v>15</v>
      </c>
      <c r="G5" s="26" t="s">
        <v>14</v>
      </c>
      <c r="H5" s="27" t="s">
        <v>15</v>
      </c>
      <c r="I5" s="148"/>
      <c r="J5" s="24"/>
      <c r="K5" s="26" t="s">
        <v>14</v>
      </c>
      <c r="L5" s="27" t="s">
        <v>15</v>
      </c>
      <c r="M5" s="26" t="s">
        <v>14</v>
      </c>
      <c r="N5" s="27" t="s">
        <v>15</v>
      </c>
      <c r="O5" s="26" t="s">
        <v>14</v>
      </c>
      <c r="P5" s="27" t="s">
        <v>15</v>
      </c>
      <c r="Q5" s="125"/>
      <c r="R5" s="25"/>
      <c r="S5" s="25"/>
      <c r="T5" s="8"/>
    </row>
    <row r="6" spans="1:22" s="5" customFormat="1" ht="14" thickBot="1">
      <c r="A6" s="118" t="s">
        <v>16</v>
      </c>
      <c r="B6" s="28" t="s">
        <v>17</v>
      </c>
      <c r="C6" s="29">
        <v>1</v>
      </c>
      <c r="D6" s="30"/>
      <c r="E6" s="59"/>
      <c r="F6" s="141"/>
      <c r="G6" s="59"/>
      <c r="H6" s="60"/>
      <c r="I6" s="31" t="str">
        <f>IF(ISNUMBER(D6),C6*D6,IF(ISNUMBER(F6),E6*F6,IF(ISNUMBER(H6),G6*H6,"")))</f>
        <v/>
      </c>
      <c r="J6" s="32">
        <f>IF(ISNUMBER(D6),C6,IF(ISNUMBER(F6),E6,IF(ISNUMBER(H6),G6,0)))</f>
        <v>0</v>
      </c>
      <c r="K6" s="33">
        <v>1</v>
      </c>
      <c r="L6" s="34"/>
      <c r="M6" s="67"/>
      <c r="N6" s="66"/>
      <c r="O6" s="65"/>
      <c r="P6" s="66"/>
      <c r="Q6" s="31" t="str">
        <f t="shared" ref="Q6:Q46" si="0">IF(ISNUMBER(L6),K6*L6,IF(ISNUMBER(N6),M6*N6,IF(ISNUMBER(P6),O6*P6,"")))</f>
        <v/>
      </c>
      <c r="R6" s="35" t="s">
        <v>17</v>
      </c>
      <c r="S6" s="119" t="s">
        <v>16</v>
      </c>
      <c r="T6" s="4">
        <f t="shared" ref="T6:T46" si="1">IF(ISNUMBER(L6),K6,IF(ISNUMBER(N6),M6,IF(ISNUMBER(P6),O6,0)))</f>
        <v>0</v>
      </c>
    </row>
    <row r="7" spans="1:22" s="5" customFormat="1" ht="14" thickBot="1">
      <c r="A7" s="118"/>
      <c r="B7" s="73" t="s">
        <v>18</v>
      </c>
      <c r="C7" s="36">
        <v>1</v>
      </c>
      <c r="D7" s="70"/>
      <c r="E7" s="61"/>
      <c r="F7" s="142"/>
      <c r="G7" s="61"/>
      <c r="H7" s="62"/>
      <c r="I7" s="31" t="str">
        <f>IF(ISNUMBER(D7),C7*D7,IF(ISNUMBER(F7),E7*F7,IF(ISNUMBER(H7),G7*H7,"")))</f>
        <v/>
      </c>
      <c r="J7" s="32">
        <f>IF(ISNUMBER(D7),C7,IF(ISNUMBER(F7),E7,IF(ISNUMBER(H7),G7,0)))</f>
        <v>0</v>
      </c>
      <c r="K7" s="36">
        <v>1</v>
      </c>
      <c r="L7" s="70"/>
      <c r="M7" s="68"/>
      <c r="N7" s="62"/>
      <c r="O7" s="61"/>
      <c r="P7" s="62"/>
      <c r="Q7" s="31" t="str">
        <f t="shared" si="0"/>
        <v/>
      </c>
      <c r="R7" s="71" t="s">
        <v>18</v>
      </c>
      <c r="S7" s="120"/>
      <c r="T7" s="4">
        <f t="shared" si="1"/>
        <v>0</v>
      </c>
    </row>
    <row r="8" spans="1:22" s="5" customFormat="1" ht="20" customHeight="1" thickBot="1">
      <c r="A8" s="54" t="s">
        <v>19</v>
      </c>
      <c r="B8" s="39" t="s">
        <v>17</v>
      </c>
      <c r="C8" s="40">
        <v>2</v>
      </c>
      <c r="D8" s="41"/>
      <c r="E8" s="63"/>
      <c r="F8" s="143"/>
      <c r="G8" s="63"/>
      <c r="H8" s="64"/>
      <c r="I8" s="31" t="str">
        <f>IF(ISNUMBER(D8),C8*D8,IF(ISNUMBER(F8),E8*F8,IF(ISNUMBER(H8),G8*H8,"")))</f>
        <v/>
      </c>
      <c r="J8" s="32">
        <f>IF(ISNUMBER(D8),C8,IF(ISNUMBER(F8),E8,IF(ISNUMBER(H8),G8,0)))</f>
        <v>0</v>
      </c>
      <c r="K8" s="40">
        <v>2</v>
      </c>
      <c r="L8" s="41"/>
      <c r="M8" s="63"/>
      <c r="N8" s="64"/>
      <c r="O8" s="63"/>
      <c r="P8" s="64"/>
      <c r="Q8" s="31" t="str">
        <f t="shared" si="0"/>
        <v/>
      </c>
      <c r="R8" s="39" t="s">
        <v>17</v>
      </c>
      <c r="S8" s="53" t="s">
        <v>19</v>
      </c>
      <c r="T8" s="4">
        <f t="shared" si="1"/>
        <v>0</v>
      </c>
    </row>
    <row r="9" spans="1:22" s="5" customFormat="1" ht="14" thickBot="1">
      <c r="A9" s="114" t="s">
        <v>20</v>
      </c>
      <c r="B9" s="43" t="s">
        <v>17</v>
      </c>
      <c r="C9" s="33">
        <v>1</v>
      </c>
      <c r="D9" s="34"/>
      <c r="E9" s="33">
        <v>0.75</v>
      </c>
      <c r="F9" s="82"/>
      <c r="G9" s="65"/>
      <c r="H9" s="66"/>
      <c r="I9" s="31" t="str">
        <f>IF(ISNUMBER(D9),C9*D9,IF(ISNUMBER(F9),E9*F9,IF(ISNUMBER(H9),G9*H9,"")))</f>
        <v/>
      </c>
      <c r="J9" s="32">
        <f>IF(ISNUMBER(D9),C9,IF(ISNUMBER(F9),E9,IF(ISNUMBER(H9),G9,0)))</f>
        <v>0</v>
      </c>
      <c r="K9" s="33">
        <v>1</v>
      </c>
      <c r="L9" s="34"/>
      <c r="M9" s="33">
        <v>0.75</v>
      </c>
      <c r="N9" s="34"/>
      <c r="O9" s="67"/>
      <c r="P9" s="66"/>
      <c r="Q9" s="31" t="str">
        <f t="shared" si="0"/>
        <v/>
      </c>
      <c r="R9" s="43" t="s">
        <v>17</v>
      </c>
      <c r="S9" s="116" t="s">
        <v>20</v>
      </c>
      <c r="T9" s="4">
        <f t="shared" si="1"/>
        <v>0</v>
      </c>
    </row>
    <row r="10" spans="1:22" s="5" customFormat="1" ht="17" thickBot="1">
      <c r="A10" s="115"/>
      <c r="B10" s="69" t="s">
        <v>18</v>
      </c>
      <c r="C10" s="36">
        <v>1</v>
      </c>
      <c r="D10" s="70"/>
      <c r="E10" s="36">
        <v>0.75</v>
      </c>
      <c r="F10" s="83"/>
      <c r="G10" s="61"/>
      <c r="H10" s="62"/>
      <c r="I10" s="31" t="str">
        <f>IF(ISNUMBER(D10),C10*D10,IF(ISNUMBER(F10),E10*F10,IF(ISNUMBER(H10),G10*H10,"")))</f>
        <v/>
      </c>
      <c r="J10" s="32">
        <f t="shared" ref="J10:J46" si="2">IF(ISNUMBER(D10),C10,IF(ISNUMBER(F10),E10,IF(ISNUMBER(H10),G10,0)))</f>
        <v>0</v>
      </c>
      <c r="K10" s="36">
        <v>1</v>
      </c>
      <c r="L10" s="70"/>
      <c r="M10" s="36">
        <v>0.75</v>
      </c>
      <c r="N10" s="70"/>
      <c r="O10" s="68"/>
      <c r="P10" s="62"/>
      <c r="Q10" s="31" t="str">
        <f t="shared" si="0"/>
        <v/>
      </c>
      <c r="R10" s="69" t="s">
        <v>18</v>
      </c>
      <c r="S10" s="117"/>
      <c r="T10" s="4">
        <f t="shared" si="1"/>
        <v>0</v>
      </c>
      <c r="V10" s="75" t="s">
        <v>56</v>
      </c>
    </row>
    <row r="11" spans="1:22" s="5" customFormat="1" ht="14" thickBot="1">
      <c r="A11" s="114" t="s">
        <v>21</v>
      </c>
      <c r="B11" s="43" t="s">
        <v>17</v>
      </c>
      <c r="C11" s="33">
        <v>1</v>
      </c>
      <c r="D11" s="34"/>
      <c r="E11" s="33">
        <v>0.75</v>
      </c>
      <c r="F11" s="82"/>
      <c r="G11" s="80">
        <v>0.5</v>
      </c>
      <c r="H11" s="34"/>
      <c r="I11" s="31" t="str">
        <f t="shared" ref="I11:I46" si="3">IF(ISNUMBER(D11),C11*D11,IF(ISNUMBER(F11),E11*F11,IF(ISNUMBER(H11),G11*H11,"")))</f>
        <v/>
      </c>
      <c r="J11" s="32">
        <f t="shared" si="2"/>
        <v>0</v>
      </c>
      <c r="K11" s="33">
        <v>1</v>
      </c>
      <c r="L11" s="34"/>
      <c r="M11" s="33">
        <v>0.75</v>
      </c>
      <c r="N11" s="34"/>
      <c r="O11" s="33">
        <v>1</v>
      </c>
      <c r="P11" s="34"/>
      <c r="Q11" s="31" t="str">
        <f t="shared" si="0"/>
        <v/>
      </c>
      <c r="R11" s="43" t="s">
        <v>17</v>
      </c>
      <c r="S11" s="116" t="s">
        <v>21</v>
      </c>
      <c r="T11" s="4">
        <f t="shared" si="1"/>
        <v>0</v>
      </c>
    </row>
    <row r="12" spans="1:22" s="5" customFormat="1" ht="14" thickBot="1">
      <c r="A12" s="115"/>
      <c r="B12" s="69" t="s">
        <v>18</v>
      </c>
      <c r="C12" s="36">
        <v>1</v>
      </c>
      <c r="D12" s="70"/>
      <c r="E12" s="74">
        <v>0.75</v>
      </c>
      <c r="F12" s="83"/>
      <c r="G12" s="81">
        <v>0.5</v>
      </c>
      <c r="H12" s="70"/>
      <c r="I12" s="31" t="str">
        <f t="shared" si="3"/>
        <v/>
      </c>
      <c r="J12" s="32">
        <f t="shared" si="2"/>
        <v>0</v>
      </c>
      <c r="K12" s="36">
        <v>1</v>
      </c>
      <c r="L12" s="70"/>
      <c r="M12" s="36">
        <v>0.75</v>
      </c>
      <c r="N12" s="70"/>
      <c r="O12" s="61"/>
      <c r="P12" s="62"/>
      <c r="Q12" s="31" t="str">
        <f t="shared" si="0"/>
        <v/>
      </c>
      <c r="R12" s="69" t="s">
        <v>18</v>
      </c>
      <c r="S12" s="117"/>
      <c r="T12" s="4">
        <f t="shared" si="1"/>
        <v>0</v>
      </c>
    </row>
    <row r="13" spans="1:22" s="5" customFormat="1" ht="14" thickBot="1">
      <c r="A13" s="114" t="s">
        <v>22</v>
      </c>
      <c r="B13" s="43" t="s">
        <v>17</v>
      </c>
      <c r="C13" s="33">
        <v>1</v>
      </c>
      <c r="D13" s="34"/>
      <c r="E13" s="33">
        <v>1.5</v>
      </c>
      <c r="F13" s="82"/>
      <c r="G13" s="80">
        <v>1</v>
      </c>
      <c r="H13" s="34"/>
      <c r="I13" s="31" t="str">
        <f t="shared" si="3"/>
        <v/>
      </c>
      <c r="J13" s="32">
        <f t="shared" si="2"/>
        <v>0</v>
      </c>
      <c r="K13" s="33">
        <v>1</v>
      </c>
      <c r="L13" s="34"/>
      <c r="M13" s="33">
        <v>1.5</v>
      </c>
      <c r="N13" s="34"/>
      <c r="O13" s="33">
        <v>1</v>
      </c>
      <c r="P13" s="34"/>
      <c r="Q13" s="31" t="str">
        <f t="shared" si="0"/>
        <v/>
      </c>
      <c r="R13" s="43" t="s">
        <v>17</v>
      </c>
      <c r="S13" s="116" t="s">
        <v>22</v>
      </c>
      <c r="T13" s="4">
        <f t="shared" si="1"/>
        <v>0</v>
      </c>
    </row>
    <row r="14" spans="1:22" s="5" customFormat="1" ht="14" thickBot="1">
      <c r="A14" s="115"/>
      <c r="B14" s="69" t="s">
        <v>18</v>
      </c>
      <c r="C14" s="36">
        <v>1</v>
      </c>
      <c r="D14" s="70"/>
      <c r="E14" s="61"/>
      <c r="F14" s="142"/>
      <c r="G14" s="61"/>
      <c r="H14" s="62"/>
      <c r="I14" s="31" t="str">
        <f t="shared" si="3"/>
        <v/>
      </c>
      <c r="J14" s="32">
        <f t="shared" si="2"/>
        <v>0</v>
      </c>
      <c r="K14" s="36">
        <v>1</v>
      </c>
      <c r="L14" s="70"/>
      <c r="M14" s="61"/>
      <c r="N14" s="62"/>
      <c r="O14" s="61"/>
      <c r="P14" s="62"/>
      <c r="Q14" s="31" t="str">
        <f t="shared" si="0"/>
        <v/>
      </c>
      <c r="R14" s="69" t="s">
        <v>18</v>
      </c>
      <c r="S14" s="117"/>
      <c r="T14" s="4">
        <f t="shared" si="1"/>
        <v>0</v>
      </c>
    </row>
    <row r="15" spans="1:22" s="5" customFormat="1" ht="14" thickBot="1">
      <c r="A15" s="114" t="s">
        <v>23</v>
      </c>
      <c r="B15" s="43" t="s">
        <v>17</v>
      </c>
      <c r="C15" s="33">
        <v>1</v>
      </c>
      <c r="D15" s="34"/>
      <c r="E15" s="33">
        <v>0.75</v>
      </c>
      <c r="F15" s="82"/>
      <c r="G15" s="80">
        <v>1</v>
      </c>
      <c r="H15" s="34"/>
      <c r="I15" s="31" t="str">
        <f t="shared" si="3"/>
        <v/>
      </c>
      <c r="J15" s="32">
        <f t="shared" si="2"/>
        <v>0</v>
      </c>
      <c r="K15" s="33">
        <v>1</v>
      </c>
      <c r="L15" s="34"/>
      <c r="M15" s="33">
        <v>1.5</v>
      </c>
      <c r="N15" s="34"/>
      <c r="O15" s="33">
        <v>1</v>
      </c>
      <c r="P15" s="34"/>
      <c r="Q15" s="31" t="str">
        <f t="shared" si="0"/>
        <v/>
      </c>
      <c r="R15" s="43" t="s">
        <v>17</v>
      </c>
      <c r="S15" s="116" t="s">
        <v>23</v>
      </c>
      <c r="T15" s="4">
        <f t="shared" si="1"/>
        <v>0</v>
      </c>
    </row>
    <row r="16" spans="1:22" s="5" customFormat="1" ht="14" thickBot="1">
      <c r="A16" s="115"/>
      <c r="B16" s="69" t="s">
        <v>18</v>
      </c>
      <c r="C16" s="36">
        <v>1</v>
      </c>
      <c r="D16" s="70"/>
      <c r="E16" s="36">
        <v>0.75</v>
      </c>
      <c r="F16" s="83"/>
      <c r="G16" s="37"/>
      <c r="H16" s="38"/>
      <c r="I16" s="31" t="str">
        <f t="shared" si="3"/>
        <v/>
      </c>
      <c r="J16" s="32">
        <f t="shared" si="2"/>
        <v>0</v>
      </c>
      <c r="K16" s="36">
        <v>1</v>
      </c>
      <c r="L16" s="70"/>
      <c r="M16" s="61"/>
      <c r="N16" s="62"/>
      <c r="O16" s="61"/>
      <c r="P16" s="62"/>
      <c r="Q16" s="31" t="str">
        <f t="shared" si="0"/>
        <v/>
      </c>
      <c r="R16" s="69" t="s">
        <v>18</v>
      </c>
      <c r="S16" s="117"/>
      <c r="T16" s="4">
        <f t="shared" si="1"/>
        <v>0</v>
      </c>
    </row>
    <row r="17" spans="1:20" s="5" customFormat="1" ht="20" customHeight="1" thickBot="1">
      <c r="A17" s="54" t="s">
        <v>24</v>
      </c>
      <c r="B17" s="39" t="s">
        <v>17</v>
      </c>
      <c r="C17" s="63"/>
      <c r="D17" s="64"/>
      <c r="E17" s="63"/>
      <c r="F17" s="143"/>
      <c r="G17" s="40">
        <v>1</v>
      </c>
      <c r="H17" s="41"/>
      <c r="I17" s="31" t="str">
        <f t="shared" si="3"/>
        <v/>
      </c>
      <c r="J17" s="32">
        <f t="shared" si="2"/>
        <v>0</v>
      </c>
      <c r="K17" s="63"/>
      <c r="L17" s="64"/>
      <c r="M17" s="63"/>
      <c r="N17" s="64"/>
      <c r="O17" s="40">
        <v>1</v>
      </c>
      <c r="P17" s="41"/>
      <c r="Q17" s="72" t="str">
        <f t="shared" si="0"/>
        <v/>
      </c>
      <c r="R17" s="39" t="s">
        <v>17</v>
      </c>
      <c r="S17" s="53" t="s">
        <v>24</v>
      </c>
      <c r="T17" s="4">
        <f t="shared" si="1"/>
        <v>0</v>
      </c>
    </row>
    <row r="18" spans="1:20" s="5" customFormat="1" ht="20" customHeight="1" thickBot="1">
      <c r="A18" s="54" t="s">
        <v>25</v>
      </c>
      <c r="B18" s="39" t="s">
        <v>17</v>
      </c>
      <c r="C18" s="63"/>
      <c r="D18" s="64"/>
      <c r="E18" s="42">
        <v>1.5</v>
      </c>
      <c r="F18" s="144"/>
      <c r="G18" s="40">
        <v>1</v>
      </c>
      <c r="H18" s="41"/>
      <c r="I18" s="31" t="str">
        <f t="shared" si="3"/>
        <v/>
      </c>
      <c r="J18" s="32">
        <f t="shared" si="2"/>
        <v>0</v>
      </c>
      <c r="K18" s="63"/>
      <c r="L18" s="64"/>
      <c r="M18" s="63"/>
      <c r="N18" s="64"/>
      <c r="O18" s="40">
        <v>1</v>
      </c>
      <c r="P18" s="41"/>
      <c r="Q18" s="31" t="str">
        <f t="shared" si="0"/>
        <v/>
      </c>
      <c r="R18" s="39" t="s">
        <v>17</v>
      </c>
      <c r="S18" s="53" t="s">
        <v>25</v>
      </c>
      <c r="T18" s="4">
        <f t="shared" si="1"/>
        <v>0</v>
      </c>
    </row>
    <row r="19" spans="1:20" s="5" customFormat="1" ht="20" customHeight="1" thickBot="1">
      <c r="A19" s="54" t="s">
        <v>26</v>
      </c>
      <c r="B19" s="39" t="s">
        <v>17</v>
      </c>
      <c r="C19" s="63"/>
      <c r="D19" s="64"/>
      <c r="E19" s="40">
        <v>1.5</v>
      </c>
      <c r="F19" s="145"/>
      <c r="G19" s="40">
        <v>1</v>
      </c>
      <c r="H19" s="41"/>
      <c r="I19" s="31" t="str">
        <f t="shared" si="3"/>
        <v/>
      </c>
      <c r="J19" s="32">
        <f t="shared" si="2"/>
        <v>0</v>
      </c>
      <c r="K19" s="63"/>
      <c r="L19" s="64"/>
      <c r="M19" s="40">
        <v>1.5</v>
      </c>
      <c r="N19" s="41"/>
      <c r="O19" s="84">
        <v>1</v>
      </c>
      <c r="P19" s="85"/>
      <c r="Q19" s="31" t="str">
        <f t="shared" si="0"/>
        <v/>
      </c>
      <c r="R19" s="39" t="s">
        <v>17</v>
      </c>
      <c r="S19" s="53" t="s">
        <v>26</v>
      </c>
      <c r="T19" s="4">
        <f t="shared" si="1"/>
        <v>0</v>
      </c>
    </row>
    <row r="20" spans="1:20" s="5" customFormat="1" ht="14" thickBot="1">
      <c r="A20" s="114" t="s">
        <v>27</v>
      </c>
      <c r="B20" s="43" t="s">
        <v>17</v>
      </c>
      <c r="C20" s="33">
        <v>1</v>
      </c>
      <c r="D20" s="34"/>
      <c r="E20" s="63"/>
      <c r="F20" s="143"/>
      <c r="G20" s="63"/>
      <c r="H20" s="64"/>
      <c r="I20" s="31" t="str">
        <f t="shared" si="3"/>
        <v/>
      </c>
      <c r="J20" s="32">
        <f t="shared" si="2"/>
        <v>0</v>
      </c>
      <c r="K20" s="33">
        <v>1</v>
      </c>
      <c r="L20" s="34"/>
      <c r="M20" s="63"/>
      <c r="N20" s="64"/>
      <c r="O20" s="63"/>
      <c r="P20" s="64"/>
      <c r="Q20" s="31" t="str">
        <f t="shared" si="0"/>
        <v/>
      </c>
      <c r="R20" s="43" t="s">
        <v>17</v>
      </c>
      <c r="S20" s="116" t="s">
        <v>27</v>
      </c>
      <c r="T20" s="4">
        <f t="shared" si="1"/>
        <v>0</v>
      </c>
    </row>
    <row r="21" spans="1:20" s="5" customFormat="1" ht="14" thickBot="1">
      <c r="A21" s="115"/>
      <c r="B21" s="69" t="s">
        <v>18</v>
      </c>
      <c r="C21" s="36">
        <v>1</v>
      </c>
      <c r="D21" s="70"/>
      <c r="E21" s="63"/>
      <c r="F21" s="143"/>
      <c r="G21" s="63"/>
      <c r="H21" s="64"/>
      <c r="I21" s="31" t="str">
        <f t="shared" si="3"/>
        <v/>
      </c>
      <c r="J21" s="32">
        <f t="shared" si="2"/>
        <v>0</v>
      </c>
      <c r="K21" s="36">
        <v>1</v>
      </c>
      <c r="L21" s="70"/>
      <c r="M21" s="63"/>
      <c r="N21" s="64"/>
      <c r="O21" s="63"/>
      <c r="P21" s="64"/>
      <c r="Q21" s="31" t="str">
        <f t="shared" si="0"/>
        <v/>
      </c>
      <c r="R21" s="69" t="s">
        <v>18</v>
      </c>
      <c r="S21" s="117"/>
      <c r="T21" s="4">
        <f t="shared" si="1"/>
        <v>0</v>
      </c>
    </row>
    <row r="22" spans="1:20" s="5" customFormat="1" ht="14" thickBot="1">
      <c r="A22" s="114" t="s">
        <v>28</v>
      </c>
      <c r="B22" s="43" t="s">
        <v>17</v>
      </c>
      <c r="C22" s="33">
        <v>1</v>
      </c>
      <c r="D22" s="34"/>
      <c r="E22" s="33">
        <v>0.75</v>
      </c>
      <c r="F22" s="82"/>
      <c r="G22" s="80">
        <v>1</v>
      </c>
      <c r="H22" s="34"/>
      <c r="I22" s="31" t="str">
        <f t="shared" si="3"/>
        <v/>
      </c>
      <c r="J22" s="32">
        <f t="shared" si="2"/>
        <v>0</v>
      </c>
      <c r="K22" s="33">
        <v>1</v>
      </c>
      <c r="L22" s="34"/>
      <c r="M22" s="33">
        <v>1.5</v>
      </c>
      <c r="N22" s="34"/>
      <c r="O22" s="33">
        <v>1</v>
      </c>
      <c r="P22" s="34"/>
      <c r="Q22" s="31" t="str">
        <f t="shared" si="0"/>
        <v/>
      </c>
      <c r="R22" s="43" t="s">
        <v>17</v>
      </c>
      <c r="S22" s="116" t="s">
        <v>28</v>
      </c>
      <c r="T22" s="4">
        <f t="shared" si="1"/>
        <v>0</v>
      </c>
    </row>
    <row r="23" spans="1:20" s="5" customFormat="1" ht="14" thickBot="1">
      <c r="A23" s="115"/>
      <c r="B23" s="69" t="s">
        <v>18</v>
      </c>
      <c r="C23" s="36">
        <v>1</v>
      </c>
      <c r="D23" s="70"/>
      <c r="E23" s="36">
        <v>0.75</v>
      </c>
      <c r="F23" s="83"/>
      <c r="G23" s="61"/>
      <c r="H23" s="62"/>
      <c r="I23" s="31" t="str">
        <f t="shared" si="3"/>
        <v/>
      </c>
      <c r="J23" s="32">
        <f t="shared" si="2"/>
        <v>0</v>
      </c>
      <c r="K23" s="36">
        <v>1</v>
      </c>
      <c r="L23" s="70"/>
      <c r="M23" s="61"/>
      <c r="N23" s="62"/>
      <c r="O23" s="61"/>
      <c r="P23" s="62"/>
      <c r="Q23" s="31" t="str">
        <f t="shared" si="0"/>
        <v/>
      </c>
      <c r="R23" s="69" t="s">
        <v>18</v>
      </c>
      <c r="S23" s="117"/>
      <c r="T23" s="4">
        <f t="shared" si="1"/>
        <v>0</v>
      </c>
    </row>
    <row r="24" spans="1:20" s="5" customFormat="1" ht="14" thickBot="1">
      <c r="A24" s="114" t="s">
        <v>29</v>
      </c>
      <c r="B24" s="43" t="s">
        <v>17</v>
      </c>
      <c r="C24" s="33">
        <v>1</v>
      </c>
      <c r="D24" s="34"/>
      <c r="E24" s="33">
        <v>0.75</v>
      </c>
      <c r="F24" s="82"/>
      <c r="G24" s="80">
        <v>1</v>
      </c>
      <c r="H24" s="34"/>
      <c r="I24" s="31" t="str">
        <f t="shared" si="3"/>
        <v/>
      </c>
      <c r="J24" s="32">
        <f t="shared" si="2"/>
        <v>0</v>
      </c>
      <c r="K24" s="33">
        <v>1</v>
      </c>
      <c r="L24" s="34"/>
      <c r="M24" s="33">
        <v>1.5</v>
      </c>
      <c r="N24" s="34"/>
      <c r="O24" s="33">
        <v>1</v>
      </c>
      <c r="P24" s="34"/>
      <c r="Q24" s="31" t="str">
        <f t="shared" si="0"/>
        <v/>
      </c>
      <c r="R24" s="43" t="s">
        <v>17</v>
      </c>
      <c r="S24" s="116" t="s">
        <v>29</v>
      </c>
      <c r="T24" s="4">
        <f t="shared" si="1"/>
        <v>0</v>
      </c>
    </row>
    <row r="25" spans="1:20" s="5" customFormat="1" ht="14" thickBot="1">
      <c r="A25" s="115"/>
      <c r="B25" s="69" t="s">
        <v>18</v>
      </c>
      <c r="C25" s="36">
        <v>1</v>
      </c>
      <c r="D25" s="70"/>
      <c r="E25" s="36">
        <v>0.75</v>
      </c>
      <c r="F25" s="83"/>
      <c r="G25" s="61"/>
      <c r="H25" s="62"/>
      <c r="I25" s="31" t="str">
        <f t="shared" si="3"/>
        <v/>
      </c>
      <c r="J25" s="32">
        <f t="shared" si="2"/>
        <v>0</v>
      </c>
      <c r="K25" s="36">
        <v>1</v>
      </c>
      <c r="L25" s="70"/>
      <c r="M25" s="61"/>
      <c r="N25" s="62"/>
      <c r="O25" s="61"/>
      <c r="P25" s="62"/>
      <c r="Q25" s="31" t="str">
        <f t="shared" si="0"/>
        <v/>
      </c>
      <c r="R25" s="69" t="s">
        <v>18</v>
      </c>
      <c r="S25" s="117"/>
      <c r="T25" s="4">
        <f t="shared" si="1"/>
        <v>0</v>
      </c>
    </row>
    <row r="26" spans="1:20" s="5" customFormat="1" ht="14" thickBot="1">
      <c r="A26" s="114" t="s">
        <v>30</v>
      </c>
      <c r="B26" s="43" t="s">
        <v>17</v>
      </c>
      <c r="C26" s="65"/>
      <c r="D26" s="66"/>
      <c r="E26" s="33">
        <v>0.75</v>
      </c>
      <c r="F26" s="82"/>
      <c r="G26" s="80">
        <v>1</v>
      </c>
      <c r="H26" s="34"/>
      <c r="I26" s="31" t="str">
        <f t="shared" si="3"/>
        <v/>
      </c>
      <c r="J26" s="32">
        <f t="shared" si="2"/>
        <v>0</v>
      </c>
      <c r="K26" s="65"/>
      <c r="L26" s="66"/>
      <c r="M26" s="33">
        <v>1.5</v>
      </c>
      <c r="N26" s="34"/>
      <c r="O26" s="33">
        <v>1</v>
      </c>
      <c r="P26" s="34"/>
      <c r="Q26" s="31" t="str">
        <f t="shared" si="0"/>
        <v/>
      </c>
      <c r="R26" s="43" t="s">
        <v>17</v>
      </c>
      <c r="S26" s="116" t="s">
        <v>30</v>
      </c>
      <c r="T26" s="4">
        <f t="shared" si="1"/>
        <v>0</v>
      </c>
    </row>
    <row r="27" spans="1:20" s="5" customFormat="1" ht="14" thickBot="1">
      <c r="A27" s="115"/>
      <c r="B27" s="69" t="s">
        <v>18</v>
      </c>
      <c r="C27" s="61"/>
      <c r="D27" s="62"/>
      <c r="E27" s="36">
        <v>0.75</v>
      </c>
      <c r="F27" s="83"/>
      <c r="G27" s="61"/>
      <c r="H27" s="62"/>
      <c r="I27" s="31" t="str">
        <f t="shared" si="3"/>
        <v/>
      </c>
      <c r="J27" s="32">
        <f t="shared" si="2"/>
        <v>0</v>
      </c>
      <c r="K27" s="61"/>
      <c r="L27" s="62"/>
      <c r="M27" s="61"/>
      <c r="N27" s="62"/>
      <c r="O27" s="61"/>
      <c r="P27" s="62"/>
      <c r="Q27" s="31" t="str">
        <f t="shared" si="0"/>
        <v/>
      </c>
      <c r="R27" s="69" t="s">
        <v>18</v>
      </c>
      <c r="S27" s="117"/>
      <c r="T27" s="4">
        <f t="shared" si="1"/>
        <v>0</v>
      </c>
    </row>
    <row r="28" spans="1:20" s="5" customFormat="1" ht="14" thickBot="1">
      <c r="A28" s="114" t="s">
        <v>31</v>
      </c>
      <c r="B28" s="43" t="s">
        <v>17</v>
      </c>
      <c r="C28" s="33">
        <v>1</v>
      </c>
      <c r="D28" s="34"/>
      <c r="E28" s="65"/>
      <c r="F28" s="146"/>
      <c r="G28" s="65"/>
      <c r="H28" s="66"/>
      <c r="I28" s="31" t="str">
        <f t="shared" si="3"/>
        <v/>
      </c>
      <c r="J28" s="32">
        <f t="shared" si="2"/>
        <v>0</v>
      </c>
      <c r="K28" s="33">
        <v>1</v>
      </c>
      <c r="L28" s="34"/>
      <c r="M28" s="65"/>
      <c r="N28" s="66"/>
      <c r="O28" s="65"/>
      <c r="P28" s="66"/>
      <c r="Q28" s="31" t="str">
        <f t="shared" si="0"/>
        <v/>
      </c>
      <c r="R28" s="43" t="s">
        <v>17</v>
      </c>
      <c r="S28" s="116" t="s">
        <v>31</v>
      </c>
      <c r="T28" s="4">
        <f t="shared" si="1"/>
        <v>0</v>
      </c>
    </row>
    <row r="29" spans="1:20" s="5" customFormat="1" ht="14" thickBot="1">
      <c r="A29" s="115"/>
      <c r="B29" s="69" t="s">
        <v>18</v>
      </c>
      <c r="C29" s="36">
        <v>1</v>
      </c>
      <c r="D29" s="70"/>
      <c r="E29" s="61"/>
      <c r="F29" s="142"/>
      <c r="G29" s="61"/>
      <c r="H29" s="62"/>
      <c r="I29" s="31" t="str">
        <f t="shared" si="3"/>
        <v/>
      </c>
      <c r="J29" s="32">
        <f t="shared" si="2"/>
        <v>0</v>
      </c>
      <c r="K29" s="36">
        <v>1</v>
      </c>
      <c r="L29" s="70"/>
      <c r="M29" s="61"/>
      <c r="N29" s="62"/>
      <c r="O29" s="61"/>
      <c r="P29" s="62"/>
      <c r="Q29" s="31" t="str">
        <f t="shared" si="0"/>
        <v/>
      </c>
      <c r="R29" s="69" t="s">
        <v>18</v>
      </c>
      <c r="S29" s="117"/>
      <c r="T29" s="4">
        <f t="shared" si="1"/>
        <v>0</v>
      </c>
    </row>
    <row r="30" spans="1:20" s="5" customFormat="1" ht="14" thickBot="1">
      <c r="A30" s="114" t="s">
        <v>32</v>
      </c>
      <c r="B30" s="43" t="s">
        <v>17</v>
      </c>
      <c r="C30" s="33">
        <v>1</v>
      </c>
      <c r="D30" s="34"/>
      <c r="E30" s="33">
        <v>0.75</v>
      </c>
      <c r="F30" s="82"/>
      <c r="G30" s="65"/>
      <c r="H30" s="66"/>
      <c r="I30" s="31" t="str">
        <f t="shared" si="3"/>
        <v/>
      </c>
      <c r="J30" s="32">
        <f t="shared" si="2"/>
        <v>0</v>
      </c>
      <c r="K30" s="33">
        <v>1</v>
      </c>
      <c r="L30" s="34"/>
      <c r="M30" s="33">
        <v>1.5</v>
      </c>
      <c r="N30" s="34"/>
      <c r="O30" s="65"/>
      <c r="P30" s="66"/>
      <c r="Q30" s="31" t="str">
        <f t="shared" si="0"/>
        <v/>
      </c>
      <c r="R30" s="43" t="s">
        <v>17</v>
      </c>
      <c r="S30" s="116" t="s">
        <v>32</v>
      </c>
      <c r="T30" s="4">
        <f t="shared" si="1"/>
        <v>0</v>
      </c>
    </row>
    <row r="31" spans="1:20" s="5" customFormat="1" ht="14" thickBot="1">
      <c r="A31" s="115"/>
      <c r="B31" s="69" t="s">
        <v>18</v>
      </c>
      <c r="C31" s="36">
        <v>1</v>
      </c>
      <c r="D31" s="70"/>
      <c r="E31" s="36">
        <v>0.75</v>
      </c>
      <c r="F31" s="83"/>
      <c r="G31" s="61"/>
      <c r="H31" s="62"/>
      <c r="I31" s="31" t="str">
        <f t="shared" si="3"/>
        <v/>
      </c>
      <c r="J31" s="32">
        <f t="shared" si="2"/>
        <v>0</v>
      </c>
      <c r="K31" s="36">
        <v>1</v>
      </c>
      <c r="L31" s="70"/>
      <c r="M31" s="61"/>
      <c r="N31" s="62"/>
      <c r="O31" s="61"/>
      <c r="P31" s="62"/>
      <c r="Q31" s="31" t="str">
        <f t="shared" si="0"/>
        <v/>
      </c>
      <c r="R31" s="69" t="s">
        <v>18</v>
      </c>
      <c r="S31" s="117"/>
      <c r="T31" s="4">
        <f t="shared" si="1"/>
        <v>0</v>
      </c>
    </row>
    <row r="32" spans="1:20" s="5" customFormat="1" ht="14" thickBot="1">
      <c r="A32" s="114" t="s">
        <v>33</v>
      </c>
      <c r="B32" s="43" t="s">
        <v>17</v>
      </c>
      <c r="C32" s="33">
        <v>1</v>
      </c>
      <c r="D32" s="34"/>
      <c r="E32" s="65"/>
      <c r="F32" s="146"/>
      <c r="G32" s="65"/>
      <c r="H32" s="66"/>
      <c r="I32" s="31" t="str">
        <f t="shared" si="3"/>
        <v/>
      </c>
      <c r="J32" s="32">
        <f t="shared" si="2"/>
        <v>0</v>
      </c>
      <c r="K32" s="33">
        <v>1</v>
      </c>
      <c r="L32" s="34"/>
      <c r="M32" s="65"/>
      <c r="N32" s="66"/>
      <c r="O32" s="65"/>
      <c r="P32" s="66"/>
      <c r="Q32" s="31" t="str">
        <f t="shared" si="0"/>
        <v/>
      </c>
      <c r="R32" s="43" t="s">
        <v>17</v>
      </c>
      <c r="S32" s="116" t="s">
        <v>33</v>
      </c>
      <c r="T32" s="4">
        <f t="shared" si="1"/>
        <v>0</v>
      </c>
    </row>
    <row r="33" spans="1:20" s="5" customFormat="1" ht="14" thickBot="1">
      <c r="A33" s="115"/>
      <c r="B33" s="69" t="s">
        <v>18</v>
      </c>
      <c r="C33" s="36">
        <v>1</v>
      </c>
      <c r="D33" s="70"/>
      <c r="E33" s="61"/>
      <c r="F33" s="142"/>
      <c r="G33" s="61"/>
      <c r="H33" s="62"/>
      <c r="I33" s="31" t="str">
        <f t="shared" si="3"/>
        <v/>
      </c>
      <c r="J33" s="32">
        <f t="shared" si="2"/>
        <v>0</v>
      </c>
      <c r="K33" s="36">
        <v>1</v>
      </c>
      <c r="L33" s="70"/>
      <c r="M33" s="61"/>
      <c r="N33" s="62"/>
      <c r="O33" s="61"/>
      <c r="P33" s="62"/>
      <c r="Q33" s="31" t="str">
        <f t="shared" si="0"/>
        <v/>
      </c>
      <c r="R33" s="69" t="s">
        <v>18</v>
      </c>
      <c r="S33" s="117"/>
      <c r="T33" s="4">
        <f t="shared" si="1"/>
        <v>0</v>
      </c>
    </row>
    <row r="34" spans="1:20" s="5" customFormat="1" ht="14" thickBot="1">
      <c r="A34" s="114" t="s">
        <v>34</v>
      </c>
      <c r="B34" s="43" t="s">
        <v>17</v>
      </c>
      <c r="C34" s="33">
        <v>1</v>
      </c>
      <c r="D34" s="34"/>
      <c r="E34" s="33">
        <v>0.75</v>
      </c>
      <c r="F34" s="82"/>
      <c r="G34" s="65"/>
      <c r="H34" s="66"/>
      <c r="I34" s="31" t="str">
        <f t="shared" si="3"/>
        <v/>
      </c>
      <c r="J34" s="32">
        <f t="shared" si="2"/>
        <v>0</v>
      </c>
      <c r="K34" s="33">
        <v>1</v>
      </c>
      <c r="L34" s="34"/>
      <c r="M34" s="33">
        <v>1.5</v>
      </c>
      <c r="N34" s="34"/>
      <c r="O34" s="65"/>
      <c r="P34" s="66"/>
      <c r="Q34" s="31" t="str">
        <f t="shared" si="0"/>
        <v/>
      </c>
      <c r="R34" s="43" t="s">
        <v>17</v>
      </c>
      <c r="S34" s="116" t="s">
        <v>34</v>
      </c>
      <c r="T34" s="4">
        <f t="shared" si="1"/>
        <v>0</v>
      </c>
    </row>
    <row r="35" spans="1:20" s="5" customFormat="1" ht="14" thickBot="1">
      <c r="A35" s="115"/>
      <c r="B35" s="69" t="s">
        <v>18</v>
      </c>
      <c r="C35" s="36">
        <v>1</v>
      </c>
      <c r="D35" s="70"/>
      <c r="E35" s="36">
        <v>0.75</v>
      </c>
      <c r="F35" s="83"/>
      <c r="G35" s="61"/>
      <c r="H35" s="62"/>
      <c r="I35" s="31" t="str">
        <f t="shared" si="3"/>
        <v/>
      </c>
      <c r="J35" s="32">
        <f t="shared" si="2"/>
        <v>0</v>
      </c>
      <c r="K35" s="36">
        <v>1</v>
      </c>
      <c r="L35" s="70"/>
      <c r="M35" s="61"/>
      <c r="N35" s="62"/>
      <c r="O35" s="61"/>
      <c r="P35" s="62"/>
      <c r="Q35" s="31" t="str">
        <f t="shared" si="0"/>
        <v/>
      </c>
      <c r="R35" s="69" t="s">
        <v>18</v>
      </c>
      <c r="S35" s="117"/>
      <c r="T35" s="4">
        <f t="shared" si="1"/>
        <v>0</v>
      </c>
    </row>
    <row r="36" spans="1:20" s="5" customFormat="1" ht="14" thickBot="1">
      <c r="A36" s="114" t="s">
        <v>35</v>
      </c>
      <c r="B36" s="43" t="s">
        <v>17</v>
      </c>
      <c r="C36" s="33">
        <v>1</v>
      </c>
      <c r="D36" s="34"/>
      <c r="E36" s="65"/>
      <c r="F36" s="146"/>
      <c r="G36" s="65"/>
      <c r="H36" s="66"/>
      <c r="I36" s="31" t="str">
        <f t="shared" si="3"/>
        <v/>
      </c>
      <c r="J36" s="32">
        <f t="shared" si="2"/>
        <v>0</v>
      </c>
      <c r="K36" s="33">
        <v>1</v>
      </c>
      <c r="L36" s="34"/>
      <c r="M36" s="65"/>
      <c r="N36" s="66"/>
      <c r="O36" s="65"/>
      <c r="P36" s="66"/>
      <c r="Q36" s="31" t="str">
        <f t="shared" si="0"/>
        <v/>
      </c>
      <c r="R36" s="43" t="s">
        <v>17</v>
      </c>
      <c r="S36" s="116" t="s">
        <v>35</v>
      </c>
      <c r="T36" s="4">
        <f t="shared" si="1"/>
        <v>0</v>
      </c>
    </row>
    <row r="37" spans="1:20" s="5" customFormat="1" ht="14" thickBot="1">
      <c r="A37" s="115"/>
      <c r="B37" s="69" t="s">
        <v>18</v>
      </c>
      <c r="C37" s="36">
        <v>1</v>
      </c>
      <c r="D37" s="70"/>
      <c r="E37" s="61"/>
      <c r="F37" s="142"/>
      <c r="G37" s="61"/>
      <c r="H37" s="62"/>
      <c r="I37" s="31" t="str">
        <f t="shared" si="3"/>
        <v/>
      </c>
      <c r="J37" s="32">
        <f t="shared" si="2"/>
        <v>0</v>
      </c>
      <c r="K37" s="36">
        <v>1</v>
      </c>
      <c r="L37" s="70"/>
      <c r="M37" s="61"/>
      <c r="N37" s="62"/>
      <c r="O37" s="61"/>
      <c r="P37" s="62"/>
      <c r="Q37" s="31" t="str">
        <f t="shared" si="0"/>
        <v/>
      </c>
      <c r="R37" s="69" t="s">
        <v>18</v>
      </c>
      <c r="S37" s="117"/>
      <c r="T37" s="4">
        <f t="shared" si="1"/>
        <v>0</v>
      </c>
    </row>
    <row r="38" spans="1:20" s="5" customFormat="1" ht="20" customHeight="1" thickBot="1">
      <c r="A38" s="54" t="s">
        <v>36</v>
      </c>
      <c r="B38" s="39" t="s">
        <v>17</v>
      </c>
      <c r="C38" s="63"/>
      <c r="D38" s="64"/>
      <c r="E38" s="40">
        <v>1.5</v>
      </c>
      <c r="F38" s="145"/>
      <c r="G38" s="40">
        <v>1</v>
      </c>
      <c r="H38" s="41"/>
      <c r="I38" s="31" t="str">
        <f t="shared" si="3"/>
        <v/>
      </c>
      <c r="J38" s="32">
        <f t="shared" si="2"/>
        <v>0</v>
      </c>
      <c r="K38" s="63"/>
      <c r="L38" s="64"/>
      <c r="M38" s="40">
        <v>1.5</v>
      </c>
      <c r="N38" s="41"/>
      <c r="O38" s="40">
        <v>1</v>
      </c>
      <c r="P38" s="41"/>
      <c r="Q38" s="31" t="str">
        <f t="shared" si="0"/>
        <v/>
      </c>
      <c r="R38" s="39" t="s">
        <v>17</v>
      </c>
      <c r="S38" s="53" t="s">
        <v>36</v>
      </c>
      <c r="T38" s="4">
        <f t="shared" si="1"/>
        <v>0</v>
      </c>
    </row>
    <row r="39" spans="1:20" s="5" customFormat="1" ht="20" customHeight="1" thickBot="1">
      <c r="A39" s="54" t="s">
        <v>37</v>
      </c>
      <c r="B39" s="39" t="s">
        <v>17</v>
      </c>
      <c r="C39" s="63"/>
      <c r="D39" s="64"/>
      <c r="E39" s="40">
        <v>1.5</v>
      </c>
      <c r="F39" s="145"/>
      <c r="G39" s="40">
        <v>1</v>
      </c>
      <c r="H39" s="41"/>
      <c r="I39" s="31" t="str">
        <f t="shared" si="3"/>
        <v/>
      </c>
      <c r="J39" s="32">
        <f t="shared" si="2"/>
        <v>0</v>
      </c>
      <c r="K39" s="63"/>
      <c r="L39" s="64"/>
      <c r="M39" s="40">
        <v>1.5</v>
      </c>
      <c r="N39" s="41"/>
      <c r="O39" s="40">
        <v>1</v>
      </c>
      <c r="P39" s="41"/>
      <c r="Q39" s="31" t="str">
        <f t="shared" si="0"/>
        <v/>
      </c>
      <c r="R39" s="39" t="s">
        <v>17</v>
      </c>
      <c r="S39" s="53" t="s">
        <v>37</v>
      </c>
      <c r="T39" s="4">
        <f t="shared" si="1"/>
        <v>0</v>
      </c>
    </row>
    <row r="40" spans="1:20" s="5" customFormat="1" ht="14" thickBot="1">
      <c r="A40" s="114" t="s">
        <v>38</v>
      </c>
      <c r="B40" s="43" t="s">
        <v>17</v>
      </c>
      <c r="C40" s="33">
        <v>1</v>
      </c>
      <c r="D40" s="34"/>
      <c r="E40" s="33">
        <v>1.5</v>
      </c>
      <c r="F40" s="82"/>
      <c r="G40" s="80">
        <v>1</v>
      </c>
      <c r="H40" s="34"/>
      <c r="I40" s="31" t="str">
        <f t="shared" si="3"/>
        <v/>
      </c>
      <c r="J40" s="32">
        <f t="shared" si="2"/>
        <v>0</v>
      </c>
      <c r="K40" s="33">
        <v>1</v>
      </c>
      <c r="L40" s="34"/>
      <c r="M40" s="33">
        <v>1.5</v>
      </c>
      <c r="N40" s="34"/>
      <c r="O40" s="33">
        <v>1</v>
      </c>
      <c r="P40" s="34"/>
      <c r="Q40" s="31" t="str">
        <f t="shared" si="0"/>
        <v/>
      </c>
      <c r="R40" s="43" t="s">
        <v>17</v>
      </c>
      <c r="S40" s="116" t="s">
        <v>38</v>
      </c>
      <c r="T40" s="4">
        <f t="shared" si="1"/>
        <v>0</v>
      </c>
    </row>
    <row r="41" spans="1:20" s="5" customFormat="1" ht="14" thickBot="1">
      <c r="A41" s="115"/>
      <c r="B41" s="69" t="s">
        <v>18</v>
      </c>
      <c r="C41" s="36">
        <v>1</v>
      </c>
      <c r="D41" s="70"/>
      <c r="E41" s="61"/>
      <c r="F41" s="142"/>
      <c r="G41" s="61"/>
      <c r="H41" s="62"/>
      <c r="I41" s="31" t="str">
        <f t="shared" si="3"/>
        <v/>
      </c>
      <c r="J41" s="32">
        <f t="shared" si="2"/>
        <v>0</v>
      </c>
      <c r="K41" s="36">
        <v>1</v>
      </c>
      <c r="L41" s="70"/>
      <c r="M41" s="61"/>
      <c r="N41" s="62"/>
      <c r="O41" s="61"/>
      <c r="P41" s="62"/>
      <c r="Q41" s="31" t="str">
        <f t="shared" si="0"/>
        <v/>
      </c>
      <c r="R41" s="69" t="s">
        <v>18</v>
      </c>
      <c r="S41" s="117"/>
      <c r="T41" s="4">
        <f t="shared" si="1"/>
        <v>0</v>
      </c>
    </row>
    <row r="42" spans="1:20" s="5" customFormat="1" ht="20" customHeight="1" thickBot="1">
      <c r="A42" s="54" t="s">
        <v>39</v>
      </c>
      <c r="B42" s="39" t="s">
        <v>17</v>
      </c>
      <c r="C42" s="63"/>
      <c r="D42" s="64"/>
      <c r="E42" s="63"/>
      <c r="F42" s="143"/>
      <c r="G42" s="40">
        <v>1</v>
      </c>
      <c r="H42" s="41"/>
      <c r="I42" s="31" t="str">
        <f t="shared" si="3"/>
        <v/>
      </c>
      <c r="J42" s="32">
        <f t="shared" si="2"/>
        <v>0</v>
      </c>
      <c r="K42" s="63"/>
      <c r="L42" s="64"/>
      <c r="M42" s="63"/>
      <c r="N42" s="64"/>
      <c r="O42" s="40">
        <v>1</v>
      </c>
      <c r="P42" s="41"/>
      <c r="Q42" s="31" t="str">
        <f t="shared" si="0"/>
        <v/>
      </c>
      <c r="R42" s="39" t="s">
        <v>17</v>
      </c>
      <c r="S42" s="53" t="s">
        <v>39</v>
      </c>
      <c r="T42" s="4">
        <f t="shared" si="1"/>
        <v>0</v>
      </c>
    </row>
    <row r="43" spans="1:20" s="5" customFormat="1" ht="20" customHeight="1" thickBot="1">
      <c r="A43" s="54" t="s">
        <v>42</v>
      </c>
      <c r="B43" s="39" t="s">
        <v>17</v>
      </c>
      <c r="C43" s="63"/>
      <c r="D43" s="64"/>
      <c r="E43" s="63"/>
      <c r="F43" s="143"/>
      <c r="G43" s="40">
        <v>1</v>
      </c>
      <c r="H43" s="41"/>
      <c r="I43" s="31" t="str">
        <f t="shared" si="3"/>
        <v/>
      </c>
      <c r="J43" s="32">
        <f t="shared" si="2"/>
        <v>0</v>
      </c>
      <c r="K43" s="63"/>
      <c r="L43" s="64"/>
      <c r="M43" s="63"/>
      <c r="N43" s="64"/>
      <c r="O43" s="40">
        <v>1</v>
      </c>
      <c r="P43" s="41"/>
      <c r="Q43" s="31" t="str">
        <f t="shared" si="0"/>
        <v/>
      </c>
      <c r="R43" s="39" t="s">
        <v>17</v>
      </c>
      <c r="S43" s="53" t="s">
        <v>42</v>
      </c>
      <c r="T43" s="4">
        <f t="shared" si="1"/>
        <v>0</v>
      </c>
    </row>
    <row r="44" spans="1:20" s="5" customFormat="1" ht="20" customHeight="1" thickBot="1">
      <c r="A44" s="54" t="s">
        <v>40</v>
      </c>
      <c r="B44" s="39" t="s">
        <v>17</v>
      </c>
      <c r="C44" s="63"/>
      <c r="D44" s="64"/>
      <c r="E44" s="63"/>
      <c r="F44" s="143"/>
      <c r="G44" s="40">
        <v>1</v>
      </c>
      <c r="H44" s="41"/>
      <c r="I44" s="31" t="str">
        <f t="shared" si="3"/>
        <v/>
      </c>
      <c r="J44" s="32">
        <f t="shared" si="2"/>
        <v>0</v>
      </c>
      <c r="K44" s="63"/>
      <c r="L44" s="64"/>
      <c r="M44" s="63"/>
      <c r="N44" s="64"/>
      <c r="O44" s="40">
        <v>1</v>
      </c>
      <c r="P44" s="41"/>
      <c r="Q44" s="31" t="str">
        <f t="shared" si="0"/>
        <v/>
      </c>
      <c r="R44" s="39" t="s">
        <v>17</v>
      </c>
      <c r="S44" s="53" t="s">
        <v>40</v>
      </c>
      <c r="T44" s="4">
        <f t="shared" si="1"/>
        <v>0</v>
      </c>
    </row>
    <row r="45" spans="1:20" s="5" customFormat="1" ht="20" customHeight="1" thickBot="1">
      <c r="A45" s="77" t="s">
        <v>41</v>
      </c>
      <c r="B45" s="39" t="s">
        <v>17</v>
      </c>
      <c r="C45" s="63"/>
      <c r="D45" s="64"/>
      <c r="E45" s="40">
        <v>1.5</v>
      </c>
      <c r="F45" s="145"/>
      <c r="G45" s="40">
        <v>1</v>
      </c>
      <c r="H45" s="41"/>
      <c r="I45" s="133" t="str">
        <f t="shared" si="3"/>
        <v/>
      </c>
      <c r="J45" s="32">
        <f t="shared" si="2"/>
        <v>0</v>
      </c>
      <c r="K45" s="63"/>
      <c r="L45" s="143"/>
      <c r="M45" s="129">
        <v>1.5</v>
      </c>
      <c r="N45" s="130"/>
      <c r="O45" s="129">
        <v>1</v>
      </c>
      <c r="P45" s="130"/>
      <c r="Q45" s="131" t="str">
        <f t="shared" si="0"/>
        <v/>
      </c>
      <c r="R45" s="128" t="s">
        <v>17</v>
      </c>
      <c r="S45" s="79" t="s">
        <v>41</v>
      </c>
      <c r="T45" s="4">
        <f t="shared" si="1"/>
        <v>0</v>
      </c>
    </row>
    <row r="46" spans="1:20" s="5" customFormat="1" ht="20" customHeight="1" thickBot="1">
      <c r="A46" s="134" t="s">
        <v>57</v>
      </c>
      <c r="B46" s="136" t="s">
        <v>17</v>
      </c>
      <c r="C46" s="138"/>
      <c r="D46" s="137"/>
      <c r="E46" s="135">
        <v>1.5</v>
      </c>
      <c r="F46" s="145"/>
      <c r="G46" s="40">
        <v>1</v>
      </c>
      <c r="H46" s="41"/>
      <c r="I46" s="133" t="str">
        <f t="shared" si="3"/>
        <v/>
      </c>
      <c r="J46" s="32">
        <f t="shared" si="2"/>
        <v>0</v>
      </c>
      <c r="K46" s="138"/>
      <c r="L46" s="127"/>
      <c r="M46" s="40">
        <v>1.5</v>
      </c>
      <c r="N46" s="145"/>
      <c r="O46" s="40">
        <v>1</v>
      </c>
      <c r="P46" s="145"/>
      <c r="Q46" s="150" t="str">
        <f t="shared" si="0"/>
        <v/>
      </c>
      <c r="R46" s="126" t="s">
        <v>17</v>
      </c>
      <c r="S46" s="78" t="s">
        <v>57</v>
      </c>
      <c r="T46" s="4">
        <f t="shared" si="1"/>
        <v>0</v>
      </c>
    </row>
    <row r="47" spans="1:20" s="6" customFormat="1" ht="14" thickBot="1">
      <c r="A47" s="132"/>
      <c r="B47" s="132"/>
      <c r="C47" s="132"/>
      <c r="D47" s="132"/>
      <c r="E47" s="132"/>
      <c r="F47" s="132"/>
      <c r="G47" s="132"/>
      <c r="H47" s="132"/>
      <c r="I47" s="44"/>
      <c r="J47" s="32"/>
      <c r="K47" s="45"/>
      <c r="L47" s="45"/>
      <c r="M47" s="44"/>
      <c r="N47" s="44"/>
      <c r="O47" s="44"/>
      <c r="P47" s="44"/>
      <c r="Q47" s="149"/>
      <c r="R47" s="44"/>
      <c r="S47" s="44"/>
      <c r="T47" s="4"/>
    </row>
    <row r="48" spans="1:20" s="5" customFormat="1" ht="14" thickBot="1">
      <c r="A48" s="101" t="s">
        <v>43</v>
      </c>
      <c r="B48" s="102"/>
      <c r="C48" s="103"/>
      <c r="D48" s="46">
        <f>SUM(I6:I46)</f>
        <v>0</v>
      </c>
      <c r="E48" s="104" t="s">
        <v>44</v>
      </c>
      <c r="F48" s="105"/>
      <c r="G48" s="105"/>
      <c r="H48" s="105"/>
      <c r="I48" s="46">
        <f>SUM(Q6:Q52)</f>
        <v>0</v>
      </c>
      <c r="J48" s="32"/>
      <c r="K48" s="106"/>
      <c r="L48" s="106"/>
      <c r="M48" s="106"/>
      <c r="N48" s="106"/>
      <c r="O48" s="86">
        <v>2</v>
      </c>
      <c r="P48" s="112"/>
      <c r="Q48" s="90" t="str">
        <f>IF(ISNUMBER(P48),O48*P48,"")</f>
        <v/>
      </c>
      <c r="R48" s="98" t="s">
        <v>17</v>
      </c>
      <c r="S48" s="94" t="s">
        <v>53</v>
      </c>
      <c r="T48" s="7">
        <f>IF(ISNUMBER(P48),O48,0)</f>
        <v>0</v>
      </c>
    </row>
    <row r="49" spans="1:20" s="5" customFormat="1" ht="14" thickBot="1">
      <c r="A49" s="101" t="s">
        <v>45</v>
      </c>
      <c r="B49" s="102"/>
      <c r="C49" s="103"/>
      <c r="D49" s="47">
        <f>SUM(J6:J46)</f>
        <v>0</v>
      </c>
      <c r="E49" s="104" t="s">
        <v>45</v>
      </c>
      <c r="F49" s="105"/>
      <c r="G49" s="105"/>
      <c r="H49" s="105"/>
      <c r="I49" s="47">
        <f>SUM(T6:T53)</f>
        <v>0</v>
      </c>
      <c r="J49" s="32"/>
      <c r="K49" s="48"/>
      <c r="L49" s="48"/>
      <c r="M49" s="48"/>
      <c r="N49" s="48"/>
      <c r="O49" s="111"/>
      <c r="P49" s="113"/>
      <c r="Q49" s="91"/>
      <c r="R49" s="99"/>
      <c r="S49" s="100"/>
      <c r="T49" s="7"/>
    </row>
    <row r="50" spans="1:20" s="5" customFormat="1" ht="14" thickBot="1">
      <c r="A50" s="101" t="s">
        <v>46</v>
      </c>
      <c r="B50" s="102"/>
      <c r="C50" s="103"/>
      <c r="D50" s="47">
        <f>IF(D49&lt;&gt;0,D48/D49,0)</f>
        <v>0</v>
      </c>
      <c r="E50" s="56" t="s">
        <v>47</v>
      </c>
      <c r="F50" s="57"/>
      <c r="G50" s="57"/>
      <c r="H50" s="58"/>
      <c r="I50" s="47">
        <f>IF(I49&lt;&gt;0,I48/I49,0)</f>
        <v>0</v>
      </c>
      <c r="J50" s="32"/>
      <c r="K50" s="106"/>
      <c r="L50" s="106"/>
      <c r="M50" s="106"/>
      <c r="N50" s="106"/>
      <c r="O50" s="86">
        <v>0.25</v>
      </c>
      <c r="P50" s="107"/>
      <c r="Q50" s="90" t="str">
        <f>IF(ISNUMBER(P50),O50*P50,"")</f>
        <v/>
      </c>
      <c r="R50" s="109" t="s">
        <v>17</v>
      </c>
      <c r="S50" s="94" t="s">
        <v>52</v>
      </c>
      <c r="T50" s="7">
        <f>IF(ISNUMBER(P50),O50,0)</f>
        <v>0</v>
      </c>
    </row>
    <row r="51" spans="1:20" s="5" customFormat="1" ht="14" thickBot="1">
      <c r="A51" s="49"/>
      <c r="B51" s="49"/>
      <c r="C51" s="49"/>
      <c r="D51" s="49"/>
      <c r="E51" s="49"/>
      <c r="F51" s="49"/>
      <c r="G51" s="49"/>
      <c r="H51" s="49"/>
      <c r="I51" s="44"/>
      <c r="J51" s="32"/>
      <c r="K51" s="48"/>
      <c r="L51" s="48"/>
      <c r="M51" s="48"/>
      <c r="N51" s="48"/>
      <c r="O51" s="87"/>
      <c r="P51" s="108"/>
      <c r="Q51" s="91"/>
      <c r="R51" s="110"/>
      <c r="S51" s="95"/>
      <c r="T51" s="7"/>
    </row>
    <row r="52" spans="1:20" s="5" customFormat="1" ht="17" thickBot="1">
      <c r="A52" s="96" t="s">
        <v>48</v>
      </c>
      <c r="B52" s="97"/>
      <c r="C52" s="97"/>
      <c r="D52" s="76">
        <f>IF(D49+I49&lt;&gt;0,(D48+I48)/(D49+I49),0)</f>
        <v>0</v>
      </c>
      <c r="E52" s="50"/>
      <c r="F52" s="50"/>
      <c r="G52" s="50"/>
      <c r="H52" s="44"/>
      <c r="I52" s="51"/>
      <c r="J52" s="52"/>
      <c r="K52" s="50"/>
      <c r="L52" s="50"/>
      <c r="M52" s="50"/>
      <c r="N52" s="50"/>
      <c r="O52" s="86">
        <v>0.25</v>
      </c>
      <c r="P52" s="88"/>
      <c r="Q52" s="90" t="str">
        <f>IF(ISNUMBER(P52),O52*P52,"")</f>
        <v/>
      </c>
      <c r="R52" s="92" t="s">
        <v>18</v>
      </c>
      <c r="S52" s="94" t="s">
        <v>55</v>
      </c>
      <c r="T52" s="7">
        <f>IF(ISNUMBER(P52),O52,0)</f>
        <v>0</v>
      </c>
    </row>
    <row r="53" spans="1:20" s="5" customFormat="1" ht="12" thickBot="1">
      <c r="A53" s="18"/>
      <c r="B53" s="18"/>
      <c r="C53" s="18"/>
      <c r="D53" s="18"/>
      <c r="E53" s="18"/>
      <c r="F53" s="18"/>
      <c r="G53" s="18"/>
      <c r="H53" s="18"/>
      <c r="I53" s="17"/>
      <c r="J53" s="16"/>
      <c r="K53" s="18"/>
      <c r="L53" s="18"/>
      <c r="M53" s="18"/>
      <c r="N53" s="18"/>
      <c r="O53" s="87"/>
      <c r="P53" s="89"/>
      <c r="Q53" s="91"/>
      <c r="R53" s="93"/>
      <c r="S53" s="95"/>
      <c r="T53" s="7"/>
    </row>
    <row r="54" spans="1:20" s="5" customFormat="1">
      <c r="A54" s="18"/>
      <c r="B54" s="18"/>
      <c r="C54" s="18"/>
      <c r="D54" s="18"/>
      <c r="E54" s="18"/>
      <c r="F54" s="18"/>
      <c r="G54" s="18"/>
      <c r="H54" s="18"/>
      <c r="I54" s="17"/>
      <c r="J54" s="16"/>
      <c r="K54" s="18"/>
      <c r="L54" s="18"/>
      <c r="M54" s="18"/>
      <c r="N54" s="18"/>
      <c r="O54" s="18"/>
      <c r="P54" s="18"/>
      <c r="Q54" s="18"/>
      <c r="R54" s="18"/>
      <c r="S54" s="18"/>
      <c r="T54" s="7"/>
    </row>
    <row r="55" spans="1:20" s="5" customFormat="1">
      <c r="A55" s="18"/>
      <c r="B55" s="18"/>
      <c r="C55" s="18"/>
      <c r="D55" s="18"/>
      <c r="E55" s="18"/>
      <c r="F55" s="18"/>
      <c r="G55" s="18"/>
      <c r="H55" s="18"/>
      <c r="I55" s="17"/>
      <c r="J55" s="16"/>
      <c r="K55" s="18"/>
      <c r="L55" s="18"/>
      <c r="M55" s="18"/>
      <c r="N55" s="18"/>
      <c r="O55" s="18"/>
      <c r="P55" s="18"/>
      <c r="Q55" s="18"/>
      <c r="R55" s="18"/>
      <c r="S55" s="18"/>
      <c r="T55" s="7"/>
    </row>
    <row r="56" spans="1:20" s="5" customFormat="1">
      <c r="I56" s="6"/>
      <c r="J56" s="4"/>
      <c r="T56" s="7"/>
    </row>
    <row r="57" spans="1:20" s="5" customFormat="1">
      <c r="I57" s="6"/>
      <c r="J57" s="4"/>
      <c r="T57" s="7"/>
    </row>
    <row r="58" spans="1:20" s="5" customFormat="1">
      <c r="I58" s="6"/>
      <c r="J58" s="4"/>
      <c r="T58" s="7"/>
    </row>
    <row r="59" spans="1:20" s="5" customFormat="1">
      <c r="I59" s="6"/>
      <c r="J59" s="4"/>
      <c r="T59" s="7"/>
    </row>
    <row r="60" spans="1:20" s="5" customFormat="1">
      <c r="I60" s="6"/>
      <c r="J60" s="4"/>
      <c r="T60" s="7"/>
    </row>
    <row r="61" spans="1:20" s="5" customFormat="1">
      <c r="I61" s="6"/>
      <c r="J61" s="4"/>
      <c r="T61" s="7"/>
    </row>
    <row r="62" spans="1:20" s="5" customFormat="1">
      <c r="I62" s="6"/>
      <c r="J62" s="4"/>
      <c r="T62" s="7"/>
    </row>
    <row r="63" spans="1:20" s="5" customFormat="1">
      <c r="I63" s="6"/>
      <c r="J63" s="4"/>
      <c r="T63" s="7"/>
    </row>
    <row r="64" spans="1:20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5"/>
      <c r="L64" s="5"/>
      <c r="M64" s="5"/>
      <c r="N64" s="5"/>
      <c r="O64" s="5"/>
      <c r="P64" s="5"/>
      <c r="Q64" s="5"/>
      <c r="R64" s="5"/>
      <c r="S64" s="5"/>
      <c r="T64" s="7"/>
    </row>
  </sheetData>
  <mergeCells count="63">
    <mergeCell ref="K2:Q2"/>
    <mergeCell ref="C4:D4"/>
    <mergeCell ref="E4:F4"/>
    <mergeCell ref="G4:H4"/>
    <mergeCell ref="I4:I5"/>
    <mergeCell ref="K4:L4"/>
    <mergeCell ref="M4:N4"/>
    <mergeCell ref="O4:P4"/>
    <mergeCell ref="Q4:Q5"/>
    <mergeCell ref="C2:I2"/>
    <mergeCell ref="A6:A7"/>
    <mergeCell ref="S6:S7"/>
    <mergeCell ref="A9:A10"/>
    <mergeCell ref="S9:S10"/>
    <mergeCell ref="A11:A12"/>
    <mergeCell ref="S11:S12"/>
    <mergeCell ref="A13:A14"/>
    <mergeCell ref="S13:S14"/>
    <mergeCell ref="A15:A16"/>
    <mergeCell ref="S15:S16"/>
    <mergeCell ref="A20:A21"/>
    <mergeCell ref="S20:S21"/>
    <mergeCell ref="A22:A23"/>
    <mergeCell ref="S22:S23"/>
    <mergeCell ref="A24:A25"/>
    <mergeCell ref="S24:S25"/>
    <mergeCell ref="A26:A27"/>
    <mergeCell ref="S26:S27"/>
    <mergeCell ref="A28:A29"/>
    <mergeCell ref="S28:S29"/>
    <mergeCell ref="A30:A31"/>
    <mergeCell ref="S30:S31"/>
    <mergeCell ref="A32:A33"/>
    <mergeCell ref="S32:S33"/>
    <mergeCell ref="P48:P49"/>
    <mergeCell ref="Q48:Q49"/>
    <mergeCell ref="A34:A35"/>
    <mergeCell ref="S34:S35"/>
    <mergeCell ref="A36:A37"/>
    <mergeCell ref="S36:S37"/>
    <mergeCell ref="A40:A41"/>
    <mergeCell ref="S40:S41"/>
    <mergeCell ref="S50:S51"/>
    <mergeCell ref="A52:C52"/>
    <mergeCell ref="R48:R49"/>
    <mergeCell ref="S48:S49"/>
    <mergeCell ref="A49:C49"/>
    <mergeCell ref="E49:H49"/>
    <mergeCell ref="A50:C50"/>
    <mergeCell ref="K50:N50"/>
    <mergeCell ref="O50:O51"/>
    <mergeCell ref="P50:P51"/>
    <mergeCell ref="Q50:Q51"/>
    <mergeCell ref="R50:R51"/>
    <mergeCell ref="A48:C48"/>
    <mergeCell ref="E48:H48"/>
    <mergeCell ref="K48:N48"/>
    <mergeCell ref="O48:O49"/>
    <mergeCell ref="O52:O53"/>
    <mergeCell ref="P52:P53"/>
    <mergeCell ref="Q52:Q53"/>
    <mergeCell ref="R52:R53"/>
    <mergeCell ref="S52:S53"/>
  </mergeCells>
  <conditionalFormatting sqref="D52">
    <cfRule type="cellIs" dxfId="0" priority="1" stopIfTrue="1" operator="lessThan">
      <formula>2</formula>
    </cfRule>
  </conditionalFormatting>
  <pageMargins left="0.75" right="0.75" top="1" bottom="1" header="0.5" footer="0.5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Indledning</vt:lpstr>
      <vt:lpstr>stx</vt:lpstr>
    </vt:vector>
  </TitlesOfParts>
  <Company>Skanderborg Gymnasium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Peter Thomsen</dc:creator>
  <cp:lastModifiedBy>Jakob Peter Thomsen</cp:lastModifiedBy>
  <dcterms:created xsi:type="dcterms:W3CDTF">2015-06-04T11:56:12Z</dcterms:created>
  <dcterms:modified xsi:type="dcterms:W3CDTF">2020-06-15T11:57:08Z</dcterms:modified>
</cp:coreProperties>
</file>